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J:\sprawy komórek zaangażowanych we wdrażanie FUE\DOI\OIK\Komitet Sterujący\12.Sprawozdawczość z koordynacji\Sprawozdanie za 2021 r\Załączniki do sprawozdania\"/>
    </mc:Choice>
  </mc:AlternateContent>
  <xr:revisionPtr revIDLastSave="0" documentId="13_ncr:1_{B45D6B80-2FF2-4096-A21A-DCB9F4D0B63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L_alokacja_kontraktacja" sheetId="6" r:id="rId1"/>
    <sheet name="SL_PD" sheetId="1" r:id="rId2"/>
    <sheet name="SL_projekty_COVID" sheetId="10" r:id="rId3"/>
    <sheet name="SL_ewaluacja" sheetId="11" r:id="rId4"/>
    <sheet name="SL_wskaźniki" sheetId="12" r:id="rId5"/>
  </sheets>
  <externalReferences>
    <externalReference r:id="rId6"/>
    <externalReference r:id="rId7"/>
  </externalReferences>
  <definedNames>
    <definedName name="_xlnm._FilterDatabase" localSheetId="1" hidden="1">SL_PD!$A$6:$K$54</definedName>
    <definedName name="_xlnm._FilterDatabase" localSheetId="2" hidden="1">SL_projekty_COVID!$A$7:$AD$234</definedName>
    <definedName name="_xlnm.Print_Area" localSheetId="0">SL_alokacja_kontraktacja!$A$1:$U$26</definedName>
    <definedName name="_xlnm.Print_Area" localSheetId="3">SL_ewaluacja!$A$1:$D$1</definedName>
    <definedName name="_xlnm.Print_Area" localSheetId="1">SL_PD!$A$2:$K$37</definedName>
    <definedName name="PO">'[1]Informacje ogólne'!$K$118:$K$154</definedName>
    <definedName name="skrot">#REF!</definedName>
    <definedName name="skroty_PI" localSheetId="3">'[2]Informacje ogólne'!$N$104:$N$109</definedName>
    <definedName name="skroty_PI" localSheetId="1">#REF!</definedName>
    <definedName name="skroty_PI">'[2]Informacje ogólne'!$N$104:$N$109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56" i="1" l="1"/>
  <c r="F56" i="1"/>
  <c r="P19" i="6"/>
  <c r="O19" i="6"/>
  <c r="H17" i="6"/>
  <c r="G17" i="6"/>
  <c r="N8" i="10"/>
  <c r="I9" i="6" l="1"/>
  <c r="I10" i="6"/>
  <c r="I11" i="6"/>
  <c r="I12" i="6"/>
  <c r="I13" i="6"/>
  <c r="I14" i="6"/>
  <c r="D15" i="12" l="1"/>
  <c r="D14" i="12"/>
  <c r="D11" i="12"/>
  <c r="D10" i="12"/>
  <c r="D9" i="12"/>
  <c r="D8" i="12"/>
  <c r="AB87" i="10" l="1"/>
  <c r="AB86" i="10"/>
  <c r="AB85" i="10"/>
  <c r="AB84" i="10"/>
  <c r="AB83" i="10"/>
  <c r="AB82" i="10"/>
  <c r="AB81" i="10"/>
  <c r="AB80" i="10"/>
  <c r="AB79" i="10"/>
  <c r="AB78" i="10"/>
  <c r="AB77" i="10"/>
  <c r="AB76" i="10"/>
  <c r="AB75" i="10"/>
  <c r="AB74" i="10"/>
  <c r="AB73" i="10"/>
  <c r="AB72" i="10"/>
  <c r="AB71" i="10"/>
  <c r="AB70" i="10"/>
  <c r="AB69" i="10"/>
  <c r="AB68" i="10"/>
  <c r="AB67" i="10"/>
  <c r="AB66" i="10"/>
  <c r="AB65" i="10"/>
  <c r="AB64" i="10"/>
  <c r="AB63" i="10"/>
  <c r="AB62" i="10"/>
  <c r="AB61" i="10"/>
  <c r="AB60" i="10"/>
  <c r="AB59" i="10"/>
  <c r="AB58" i="10"/>
  <c r="AB57" i="10"/>
  <c r="AB56" i="10"/>
  <c r="AB55" i="10"/>
  <c r="AB54" i="10"/>
  <c r="AB53" i="10"/>
  <c r="AB52" i="10"/>
  <c r="AB51" i="10"/>
  <c r="AB50" i="10"/>
  <c r="AB49" i="10"/>
  <c r="AB48" i="10"/>
  <c r="AB47" i="10"/>
  <c r="AB46" i="10"/>
  <c r="AB45" i="10"/>
  <c r="AB44" i="10"/>
  <c r="AB43" i="10"/>
  <c r="AB42" i="10"/>
  <c r="AB41" i="10"/>
  <c r="AB40" i="10"/>
  <c r="AB39" i="10"/>
  <c r="AB38" i="10"/>
  <c r="AB37" i="10"/>
  <c r="AB36" i="10"/>
  <c r="AB35" i="10"/>
  <c r="AB34" i="10"/>
  <c r="AB33" i="10"/>
  <c r="AB32" i="10"/>
  <c r="AB31" i="10"/>
  <c r="AB30" i="10"/>
  <c r="AB29" i="10"/>
  <c r="AB28" i="10"/>
  <c r="AB27" i="10"/>
  <c r="AB26" i="10"/>
  <c r="AB25" i="10"/>
  <c r="AB24" i="10"/>
  <c r="AB23" i="10"/>
  <c r="AB22" i="10"/>
  <c r="AB21" i="10"/>
  <c r="AB20" i="10"/>
  <c r="AB19" i="10"/>
  <c r="AB18" i="10"/>
  <c r="AB17" i="10"/>
  <c r="AB16" i="10"/>
  <c r="AB15" i="10"/>
  <c r="AB14" i="10"/>
  <c r="AB13" i="10"/>
  <c r="AB12" i="10"/>
  <c r="AB11" i="10"/>
  <c r="AB10" i="10"/>
  <c r="AB9" i="10"/>
  <c r="U8" i="10"/>
  <c r="Q8" i="10"/>
  <c r="P8" i="10"/>
  <c r="O8" i="10"/>
  <c r="N14" i="6" l="1"/>
  <c r="N12" i="6" l="1"/>
  <c r="I7" i="6"/>
  <c r="N7" i="6" s="1"/>
  <c r="I8" i="6"/>
  <c r="N8" i="6" s="1"/>
  <c r="N9" i="6"/>
  <c r="N10" i="6"/>
  <c r="N11" i="6"/>
  <c r="N13" i="6"/>
  <c r="I15" i="6"/>
  <c r="N15" i="6" s="1"/>
</calcChain>
</file>

<file path=xl/sharedStrings.xml><?xml version="1.0" encoding="utf-8"?>
<sst xmlns="http://schemas.openxmlformats.org/spreadsheetml/2006/main" count="2353" uniqueCount="631">
  <si>
    <t>Nazwa Programu:</t>
  </si>
  <si>
    <t>Regionalny Program Operacyjny Województwa Śląskiego na lata 2014 – 2020</t>
  </si>
  <si>
    <t>Tabela 1: Alokacja w ramach  Regionalnego Programu Operacyjnego Województwa Śląskiego na lata 2014 - 2020 przeznaczona na obszar zdrowie</t>
  </si>
  <si>
    <t>Kwoty należy podać razem z rezerwą wykonania</t>
  </si>
  <si>
    <t>Działanie - kod</t>
  </si>
  <si>
    <t>Działanie - nazwa</t>
  </si>
  <si>
    <t>Poddziałanie - kod</t>
  </si>
  <si>
    <t>Poddziałanie - nazwa</t>
  </si>
  <si>
    <t>Kategoria interwencji</t>
  </si>
  <si>
    <t>Nr priorytetu inwestycyjnego</t>
  </si>
  <si>
    <t>Wsparcie UE [euro]</t>
  </si>
  <si>
    <t>Krajowe środki publiczne [euro]</t>
  </si>
  <si>
    <t>Krajowe środki prywatne [euro]</t>
  </si>
  <si>
    <t>Finansowanie ogółem [euro] 
Zgodnie z planami IP/IZ środki dedykowane wyłącznie obszarowi zdrowie 
- finansowanie ogółem [euro]</t>
  </si>
  <si>
    <t xml:space="preserve">Wartość podpisanych umów - wsparcie UE [pln] </t>
  </si>
  <si>
    <t>Wartość podpisanych umów - wartośc wydatków kwalifikowalnych [pln]</t>
  </si>
  <si>
    <t>Wartość podpisanych umów - wartośc wydatków ogółem [pln]</t>
  </si>
  <si>
    <t>Miejsce na komentarz (m.in. w zakresie ewentualnych zmian alokacji przy okazji zmian w RPO itp.)</t>
  </si>
  <si>
    <t>Zgodnie z planami IP/IZ środki dedykowane wyłącznie obszarowi zdrowie - wsparcie UE - EFRR [euro]</t>
  </si>
  <si>
    <t>Zgodnie z planami IP/IZ środki dedykowane wyłącznie obszarowi zdrowie - wsparcie UE - EFS [euro]</t>
  </si>
  <si>
    <t>Ogółem</t>
  </si>
  <si>
    <t>Zgodnie z planami IP/IZ środki dedykowane wyłącznie obszarowi zdrowie 
- budżet państwa [euro]</t>
  </si>
  <si>
    <r>
      <t>Zgodnie z planami IP/IZ środki dedykowane wyłącznie obszarowi zdrowie 
-</t>
    </r>
    <r>
      <rPr>
        <b/>
        <sz val="14"/>
        <color theme="1"/>
        <rFont val="Calibri"/>
        <family val="2"/>
        <charset val="238"/>
        <scheme val="minor"/>
      </rPr>
      <t xml:space="preserve"> </t>
    </r>
    <r>
      <rPr>
        <sz val="9"/>
        <color theme="1"/>
        <rFont val="Arial"/>
        <family val="2"/>
        <charset val="238"/>
      </rPr>
      <t>budżet jst [euro]</t>
    </r>
  </si>
  <si>
    <t>Zgodnie z planami IP/IZ środki dedykowane wyłącznie obszarowi zdrowie 
- inne [euro]</t>
  </si>
  <si>
    <t>9 = [10+11+12]</t>
  </si>
  <si>
    <t>14 = [7+8+9+13]</t>
  </si>
  <si>
    <t>RPSL.02.01.00</t>
  </si>
  <si>
    <t>Wsparcie cyfrowych usług publicznych</t>
  </si>
  <si>
    <t>[brak]</t>
  </si>
  <si>
    <t>81, 101</t>
  </si>
  <si>
    <t>2c</t>
  </si>
  <si>
    <t>RPSL.08.03.00</t>
  </si>
  <si>
    <t>Poprawa dostępu do profilaktyki, diagnostyki i rehabilitacji leczniczej ułatwiającej pozostanie w zatrudnieniu i powrót do pracy</t>
  </si>
  <si>
    <t>RPSL.08.03.01</t>
  </si>
  <si>
    <t>Realizowanie aktywizacji zawodowej poprzez zapewnienie właściwej opieki zdrowotnej - ZIT</t>
  </si>
  <si>
    <t>8vi</t>
  </si>
  <si>
    <t>RPSL.08.03.02</t>
  </si>
  <si>
    <t>Realizowanie aktywizacji zawodowej poprzez zapewnienie właściwej opieki zdrowotnej - konkurs</t>
  </si>
  <si>
    <t>W ramach zmian w RPO w roku 2022 planowane jest zmniejszenie wartości alokacji</t>
  </si>
  <si>
    <t>RPSL.09.02.00</t>
  </si>
  <si>
    <t>Dostępne i efektywne usługi społeczne i zdrowotne</t>
  </si>
  <si>
    <t>RPSL.09.02.01</t>
  </si>
  <si>
    <t>Rozwój usług społecznych i zdrowotnych - ZIT</t>
  </si>
  <si>
    <t>9iv</t>
  </si>
  <si>
    <t>-</t>
  </si>
  <si>
    <t>RPSL.09.02.02</t>
  </si>
  <si>
    <t>Rozwój usług społecznych i zdrowotnych - RIT</t>
  </si>
  <si>
    <t>RPSL.09.02.03</t>
  </si>
  <si>
    <t>Rozwój usług społecznych i zdrowotnych - OSI</t>
  </si>
  <si>
    <t>RPSL.09.02.06</t>
  </si>
  <si>
    <t>Rozwój usług zdrowotnych - konkurs</t>
  </si>
  <si>
    <t>RPSL.09.02.08</t>
  </si>
  <si>
    <t>Działania na rzecz ograniczania skutków wystąpienia zagrożenia epidemiologicznego wywołanego koronawirusem SARS-CoV-2 – tryb nadzwyczajny</t>
  </si>
  <si>
    <t>RPSL.10.01.00</t>
  </si>
  <si>
    <t>Infrastruktura ochrony zdrowia</t>
  </si>
  <si>
    <t>53, 101</t>
  </si>
  <si>
    <t xml:space="preserve">9a </t>
  </si>
  <si>
    <t>Wspieranie kryzysowych działań naprawczych w kontekście pandemii COVID-19 i przygotowania do ekologicznej i cyfrowej odbudowy gospodarki zwiększającej jej odporność</t>
  </si>
  <si>
    <t>RPSL.14.01.00</t>
  </si>
  <si>
    <t>53</t>
  </si>
  <si>
    <t>13i</t>
  </si>
  <si>
    <t>Tabela 2. Działania uzgodnione w Planie działań dla obszaru zdrowie w ramach Regionalnego Programu Operacyjnego</t>
  </si>
  <si>
    <t>Nr Priorytetu Inwestycyjnego</t>
  </si>
  <si>
    <t>Nr konkursu w PD/
Nr projektu pozakonkursowego  w PD</t>
  </si>
  <si>
    <t>konkurs/pozakonkursowy</t>
  </si>
  <si>
    <t>Nr narzędzia w Policy Paper</t>
  </si>
  <si>
    <t>Przedmiot konkursu/ Tytuł projektu pozakonkursowego</t>
  </si>
  <si>
    <t xml:space="preserve"> wkład UE [PLN]</t>
  </si>
  <si>
    <t>wkład krajowy [PLN]</t>
  </si>
  <si>
    <t>Planowany termin ogłoszenia konkursu/ złożenia wniosku o dofinansowanie dla projektu pozakonkursowego</t>
  </si>
  <si>
    <t>Uchwała KS</t>
  </si>
  <si>
    <t>Posiedzenie KS</t>
  </si>
  <si>
    <t>Rok, którego roku dot. PD</t>
  </si>
  <si>
    <t>PI 8vi</t>
  </si>
  <si>
    <t>RPOWSL.8.K.1</t>
  </si>
  <si>
    <t>K</t>
  </si>
  <si>
    <t>Narzędzie 3</t>
  </si>
  <si>
    <t>Opracowywanie programów zdrowotnych dot. rehabilitacji leczniczej, ułatwiających powroty do pracy i utrzymanie zatrudnienia we współpracy z pracodawcami</t>
  </si>
  <si>
    <t>II kwartał 2016 (maj)</t>
  </si>
  <si>
    <t>19/2016</t>
  </si>
  <si>
    <t>V posiedzenie KS</t>
  </si>
  <si>
    <t>RPOWSL.8.K.2</t>
  </si>
  <si>
    <t>Narzędzie 5</t>
  </si>
  <si>
    <t>Wdrażanie programów zdrowotnych w kierunku wczesnego wykrywania nowotworów m.in. jelita grubego, piersi, szyjki macicy (ZIT)</t>
  </si>
  <si>
    <t>III kwartał 2016 (sierpień)</t>
  </si>
  <si>
    <t>RPOWSL.8.K.3</t>
  </si>
  <si>
    <t xml:space="preserve"> Wdrażanie programów zdrowotnych w kierunku wczesnego wykrywania nowotworów m.in. jelita grubego, piersi, szyjki macicy (całe województwo)</t>
  </si>
  <si>
    <t>PI 9iv</t>
  </si>
  <si>
    <t>RPOWSL.9.K.1</t>
  </si>
  <si>
    <t>Narzędzie 18</t>
  </si>
  <si>
    <t xml:space="preserve"> Działania w zakresie deinstytucjonalizacji  usług zdrowotnych służących zachowaniu, ratowaniu, przywracaniu lub poprawie zdrowia osób zagrożonych ubóstwem lub wykluczeniem społecznym zgodnie z kierunkami określonymi w Wytycznych w zakresie zasad realizacji przedsięwzięć z udziałem środków EFS w obszarze zdrowia na lata 2014-2020 ( ZIT)</t>
  </si>
  <si>
    <t>II kwartał 2016 (kwiecień)</t>
  </si>
  <si>
    <t>RPOWSL.9.K.2</t>
  </si>
  <si>
    <t>1 Działania w zakresie deinstytucjonalizacji  usług zdrowotnych służących zachowaniu, ratowaniu, przywracaniu lub poprawie zdrowia osób zagrożonych ubóstwem lub wykluczeniem społecznym zgodnie z kierunkami określonymi w Wytycznych w zakresie zasad realizacji przedsięwzięć z udziałem środków EFS w obszarze zdrowia na lata 2014-2020 (RIT)</t>
  </si>
  <si>
    <t>RPOWSL.9.K.3</t>
  </si>
  <si>
    <t>1 Działania w zakresie deinstytucjonalizacji  usług zdrowotnych służących zachowaniu, ratowaniu, przywracaniu lub poprawie zdrowia osób zagrożonych ubóstwem lub wykluczeniem społecznym zgodnie z kierunkami określonymi w Wytycznych w zakresie zasad realizacji przedsięwzięć z udziałem środków EFS w obszarze zdrowia na lata 2014-2020 (całe województwo)</t>
  </si>
  <si>
    <t>PI 9a</t>
  </si>
  <si>
    <t>RPOWSL.10.K.1.</t>
  </si>
  <si>
    <t xml:space="preserve">Narzędzie 13, Narzędzie 16
</t>
  </si>
  <si>
    <t>przedmiotem konkursu będą projekty inwestycyjne ukierunkowane na poprawę jakości i dostępności do świadczeń ochrony zdrowia, polegające na pracach remontowo-budowlanych, zakupie aparatury, sprzętu medycznego i wyposażenia.</t>
  </si>
  <si>
    <t>I kwartał 2017</t>
  </si>
  <si>
    <t>86/2016</t>
  </si>
  <si>
    <t>XI posiedzenie KS</t>
  </si>
  <si>
    <t>RPOWSL.9.K.4</t>
  </si>
  <si>
    <t xml:space="preserve">Deinstytucjonalizacja usług zdrowotnych w ZIT </t>
  </si>
  <si>
    <t>RPOWSL.9.K.5</t>
  </si>
  <si>
    <t>Deinstytucjonalizacja usług zdrowotnych w RIT</t>
  </si>
  <si>
    <t>RPOWSL.9.K.6</t>
  </si>
  <si>
    <t>Deinstytucjonalizacja usług zdrowotnych w OSI Bytom</t>
  </si>
  <si>
    <t>RPOWSL.9.K.7</t>
  </si>
  <si>
    <t>Narzędzie 19</t>
  </si>
  <si>
    <t xml:space="preserve">Wdrażanie regionalnych programów zdrowotnych:
1) "Regionalny Program Zdrowotny Województwa Śląskiego na lata 2017-2020, w zakresie poprawy opieki nad matką i dzieckiem w kontekście budowania postaw świadomego rodzicielstwa oraz wczesnego wykrywania i leczenia wad rozwojowych u dzieci od okresu prenatalnego do trzeciego roku życia a także dzieci urodzonych przedwcześnie i po przebyciu niedotlenienia okołoporodowego."
2) "Program zdrowego kręgosłupa" Regionalny Program Zdrowotny Województwa Śląskiego na lata 2017-2021 w zakresie wczesnego wykrywania deformacji kręgosłupa u dzieci w wieku szkolnym oraz edukacja ergonomii w codziennym życiu dziecka </t>
  </si>
  <si>
    <t>RPOWSL.8.K.4</t>
  </si>
  <si>
    <t>Wczesne wykrywanie nowotworów: jelita grubego, piersi, szyjki macicy</t>
  </si>
  <si>
    <t>II kwartał 2017</t>
  </si>
  <si>
    <t>16/2017/XII</t>
  </si>
  <si>
    <t>XII posiedzenie KS</t>
  </si>
  <si>
    <t>RPOWSL.9.K.8</t>
  </si>
  <si>
    <t>Deinstytucjonalizacja usług zdrowotnych - konkurs</t>
  </si>
  <si>
    <t>RPOWSL.8.K.5</t>
  </si>
  <si>
    <t>Wczesne wykrywanie nowotworów: jelita grubego, piersi, szyjki macicy - ZIT</t>
  </si>
  <si>
    <t>III kwartał 2017</t>
  </si>
  <si>
    <t>38/2017/XIII</t>
  </si>
  <si>
    <t>XIII posiedzenie KS</t>
  </si>
  <si>
    <t>RPOWSL.8.K.6</t>
  </si>
  <si>
    <t>Narzędzie 2</t>
  </si>
  <si>
    <t>Wdrażanie programów zdrowotnych dotyczących chorób będącym istotnym problemem zdrowotnym regionu:
Regionalny program przeciwdziałania nadwadze, otyłości i cukrzycy w województwie śląskim na lata 2017-2020</t>
  </si>
  <si>
    <t>RPOWSL.9.K.12</t>
  </si>
  <si>
    <t>Deinstytucjonalizacja usług zdrowotnych w ZIT</t>
  </si>
  <si>
    <t>3/2018/O</t>
  </si>
  <si>
    <t>tryb obiegowy</t>
  </si>
  <si>
    <t>RPOWSL.9.K.9</t>
  </si>
  <si>
    <t>RPOWSL.9.K.10</t>
  </si>
  <si>
    <t>RPOWSL.9.K.11</t>
  </si>
  <si>
    <t>Narzędzie 18, Narzędzie 19</t>
  </si>
  <si>
    <t>Wdrażanie regionalnych programów zdrowotnych</t>
  </si>
  <si>
    <t>III kwartał 2018</t>
  </si>
  <si>
    <t>PI 2c</t>
  </si>
  <si>
    <t>RPOWSL.2.P.1 (RPOWSL.2.P.2, RPOWSL.2.P.3)</t>
  </si>
  <si>
    <t>P</t>
  </si>
  <si>
    <t>Narzędzie 26, Narzędzie 27</t>
  </si>
  <si>
    <t>Śląska Cyfrowa Platforma Medyczna eCareMed - Telemedycyna i eksploracja danych medycznych (wraz z zadaniem pn. włączenie usług teleonkologii Uniwersyteckiego Centrum Klinicznego do Śląskiej Cyfrowej Platformy Medycznej eCareMed oraz z zadaniem pn. włączenie telekardiologii i teleneurologii Górnośląskiego Centrum Medycznego im. Prof. L. Gieca do Śląskiej Cyfrowej Platformy Medycznej eCareMed)</t>
  </si>
  <si>
    <t>I kw. 2018</t>
  </si>
  <si>
    <t>10/2018/XVI</t>
  </si>
  <si>
    <t>XVI posiedzenie KS</t>
  </si>
  <si>
    <t>RPOWSL.8.K.7</t>
  </si>
  <si>
    <t>Wdrażanie programów zdrowotnych dot. rehabilitacji leczniczej, ułatwiających powroty do pracy i utrzymanie zatrudnienia we współpracy z pracodawcami:Regionalny program rehabilitacji osób z chorobami przewlekłymi układu kostno-stawowego i mięśniowego na lata 2019-2022</t>
  </si>
  <si>
    <t>IV kwartał 2018</t>
  </si>
  <si>
    <t>36/2018/XVII</t>
  </si>
  <si>
    <t>XVII posiedzenie KS</t>
  </si>
  <si>
    <t>RPOWSL.8.K.8</t>
  </si>
  <si>
    <t>Wdrażanie programów zdrowotnych dot. rehabilitacji leczniczej, ułatwiających powroty do pracy i utrzymanie zatrudnienia we współpracy z pracodawcami: Regionalny program rehabilitacji osób z chorobami układu krążenia na lata 2019-2022</t>
  </si>
  <si>
    <t>II kwartał 2019</t>
  </si>
  <si>
    <t>RPOWSL.8.K.9</t>
  </si>
  <si>
    <t>Wdrażanie programów zdrowotnych dot. rehabilitacji leczniczej, ułatwiających powroty do pracy i utrzymanie zatrudnienia we współpracy z pracodawcami: Regionalny program rehabilitacji osób z zapalnymi chorobami układu kostno-stawowego i mięśniowego na lata 2019-2022</t>
  </si>
  <si>
    <t>RPOWSL.8.K.10</t>
  </si>
  <si>
    <t>Wdrażanie programów zdrowotnych dot. rehabilitacji leczniczej, ułatwiających powroty do pracy i utrzymanie zatrudnienia we współpracy z pracodawcami: Regionalny program rehabilitacji oddechowej jako droga powrotu do aktywności zawodowej i społecznej na lata 2019-2022</t>
  </si>
  <si>
    <t>I kwartał 2019</t>
  </si>
  <si>
    <t>RPOWSL.8.K.11</t>
  </si>
  <si>
    <t>Wdrażanie programów zdrowotnych dot. rehabilitacji leczniczej, ułatwiających powroty do pracy i utrzymanie zatrudnienia we współpracy z pracodawcami: Regionalny program rehabilitacji osób z zaburzeniami psychicznymi spowodowanymi używaniem alkoholu oraz innych substancji psychoaktywnych na lata 2019-2022</t>
  </si>
  <si>
    <t>III kwartał 2019</t>
  </si>
  <si>
    <t>RPOWSL.8.K.12</t>
  </si>
  <si>
    <t>Wdrażanie programów zdrowotnych dot. rehabilitacji leczniczej, ułatwiających powroty do pracy i utrzymanie zatrudnienia we współpracy z pracodawcami: Regionalny program rehabilitacji  osób chorych na nowotwory  układu pokarmowego na lata 2019-2022</t>
  </si>
  <si>
    <t>II kwartał 2020</t>
  </si>
  <si>
    <t>RPOWSL.8.K.13</t>
  </si>
  <si>
    <t>Wdrażanie programów zdrowotnych dot. rehabilitacji leczniczej, ułatwiających powroty do pracy i utrzymanie zatrudnienia we współpracy z pracodawcami: Regionalny program rehabilitacji osób z zaburzeniami psychicznymi afektywnymi oraz nerwicowymi na lata 2019-2022</t>
  </si>
  <si>
    <t>8.K.14</t>
  </si>
  <si>
    <t>68/2018/XIX</t>
  </si>
  <si>
    <t>XIX posiedzenie KS</t>
  </si>
  <si>
    <t>9.K.13</t>
  </si>
  <si>
    <t>9.K.14</t>
  </si>
  <si>
    <t>Deinstytucjonalizacja usług zdrowotnych w RIT Południowy</t>
  </si>
  <si>
    <t>9.K.16</t>
  </si>
  <si>
    <t>Deinstytucjonalizacja usług zdrowotnych w RIT Zachodni</t>
  </si>
  <si>
    <t>9.K.18</t>
  </si>
  <si>
    <t>RPOWSL.9.K.19</t>
  </si>
  <si>
    <t>Wdrażanie regionalnych programów zdrowotnych w zakresie  profilaktyki nadwagi i otyłości wśród dzieci w wieku przedszkolnym.</t>
  </si>
  <si>
    <t>IV kwartał 2019</t>
  </si>
  <si>
    <t>18/2019/XX</t>
  </si>
  <si>
    <t>XX posiedzenie KS</t>
  </si>
  <si>
    <t>RPOWSL.2.K.1</t>
  </si>
  <si>
    <t>Narzędzie 26_x000D_, Narzędzie 27</t>
  </si>
  <si>
    <t>konkurs z Działania 2.1 Wsparcie rozwoju cyfrowych usług publicznych, 3 typ projektu: Tworzenie systemów i aplikacji przyczyniających się do zwiększenia dostępu do cyfrowych usług publicznych z obszaru e-zdrowia.</t>
  </si>
  <si>
    <t>I kwartał 2020</t>
  </si>
  <si>
    <t>27/2019/XXI</t>
  </si>
  <si>
    <t>XXI posiedzenie KS</t>
  </si>
  <si>
    <t>RPOWSL.2.P.5</t>
  </si>
  <si>
    <t>eCareMed - Upowszechnienie Elektronicznej Dokumentacji Medycznej oraz wdrożenie nowoczesnych e - Usług medycznych w Szpitalu Wojewódzkim w Bielsku-Białej</t>
  </si>
  <si>
    <t>RPOWSL.2.P.6</t>
  </si>
  <si>
    <t xml:space="preserve"> eCareMed - eZdrowie w Szpitalu Specjalistycznym Nr 2 w Bytomiu</t>
  </si>
  <si>
    <t>RPOWSL.2.P.7</t>
  </si>
  <si>
    <t>eCareMed - rozwój cyfrowych usług medycznych w Wojewódzkim Szpitalu Specjalistycznym Nr. 4 w Bytomiu</t>
  </si>
  <si>
    <t>RPOWSL.2.P.8</t>
  </si>
  <si>
    <t>eCareMed - Wdrożenie e-usług w Wojewódzkim Szpitalu Specjalistycznym im. NMP 
w Częstochowie</t>
  </si>
  <si>
    <t>RPOWSL.2.P.9</t>
  </si>
  <si>
    <t xml:space="preserve"> eCareMed - rozwój cyfrowych usług medycznych w Wojewódzkim Szpitalu Specjalistycznym Nr 2 w Jastrzębiu-Zdroju</t>
  </si>
  <si>
    <t>RPOWSL.2.P.10</t>
  </si>
  <si>
    <t>eCareMed – Wdrożenie kompleksowego systemu e-usług oraz elektronicznej dokumentacji medycznej w Katowickim Centrum Onkologii</t>
  </si>
  <si>
    <t>RPOWSL.2.P.11</t>
  </si>
  <si>
    <t>eCareMed - elektroniczna dokumentacja medyczna oraz e-usługi w celu wsparcia procesów akredytacyjnych w SP ZOZ WSS nr 3 w Rybniku</t>
  </si>
  <si>
    <t>RPOWSL.2.P.12</t>
  </si>
  <si>
    <t>eCareMed - elektroniczna dokumentacja medyczna oraz e-usługi w drodze do akredytacji 
Szpitala Wielospecjalistycznego w Jaworznie</t>
  </si>
  <si>
    <t>RPOWSL.2.P.13</t>
  </si>
  <si>
    <t xml:space="preserve"> eCareMed - rozwój cyfrowych usług medycznych w Centrum Leczenia Oparzeń im. dr. Stanisława Sakiela w Siemianowicach Śląskich</t>
  </si>
  <si>
    <t>RPOWSL.2.P.14</t>
  </si>
  <si>
    <t xml:space="preserve"> eCareMed - rozwój cyfrowych usług medycznych w Samodzielnym Publicznym Wojewódzkim Szpitalu Chirurgii Urazowej im. dr. Janusza Daaba w Piekarach Śląskich</t>
  </si>
  <si>
    <t>RPOWSL.2.P.15</t>
  </si>
  <si>
    <t>eCareMed - rozwój cyfrowych usług medycznych w Wojewódzkim Szpitalu Specjalistycznym nr 5 im. św. Barbary w Sosnowcu</t>
  </si>
  <si>
    <t>RPOWSL.9.K.20</t>
  </si>
  <si>
    <t>Deinstytucjonalizacja usług zdrowotnych</t>
  </si>
  <si>
    <t>RPOWSL.8.K.15</t>
  </si>
  <si>
    <t>Wczesne wykrywanie nowotworów: jelita grubego</t>
  </si>
  <si>
    <t>RPOWSL.8.P.1</t>
  </si>
  <si>
    <t>Narzędzie 2, Narzędzie 3</t>
  </si>
  <si>
    <t>Opracowanie Regionalnych Programów Zdrowotnych / Tytuł projektu: "Śląskie. Regionalne programy zdrowotne".</t>
  </si>
  <si>
    <t>IV kwartał 2021/I kwartał 2022</t>
  </si>
  <si>
    <t>31/2021/O</t>
  </si>
  <si>
    <t>2021/2022</t>
  </si>
  <si>
    <t xml:space="preserve">Tabela 3. Wykaz działań na rzecz COVID-19 na podstawie informacji przekazanych do SKS </t>
  </si>
  <si>
    <t>Województwo/ POWER/ POIiŚ</t>
  </si>
  <si>
    <t>Nr PI</t>
  </si>
  <si>
    <t>Konkurs/
projekt pozakonkursowy</t>
  </si>
  <si>
    <t>Czy działanie stanowi zmianę  uzgodnionego na forum KS konkursu /projektu pozakonkursowego</t>
  </si>
  <si>
    <t>Nr konkursu w PD/
Nr projektu pozakonkursowego  w PD (o ile dotyczy)</t>
  </si>
  <si>
    <t>Nr uchwały (o ile dotyczy)</t>
  </si>
  <si>
    <t>Nazwa beneficjenta</t>
  </si>
  <si>
    <t>Miasto beneficjenta</t>
  </si>
  <si>
    <t xml:space="preserve">Ew. partnerzy </t>
  </si>
  <si>
    <t>Miasto partnerów (gdzie udzielane świadczenia)</t>
  </si>
  <si>
    <t>Podmioty, do których skierowanych jest projekt (jeżeli inne niż beneficjent i nie są partnerami)</t>
  </si>
  <si>
    <t>Miasto podmiotów, do których skierowany jest projekt</t>
  </si>
  <si>
    <t>Planowana całkowita alokacja [PLN]</t>
  </si>
  <si>
    <t>Planowana alokacja [PLN] przeznaczona na  działania służące zwalczaniu COVID-19</t>
  </si>
  <si>
    <t>Główne działania służące zwalczaniu COVID-19</t>
  </si>
  <si>
    <t>Czy przewidziano: roboty budowlane / roboty remontowe</t>
  </si>
  <si>
    <t xml:space="preserve">Czy przewidziano: 
zakup respiratorów </t>
  </si>
  <si>
    <t>Czy przewidziano: zakup innego sprzętu /aparatury</t>
  </si>
  <si>
    <t xml:space="preserve">Czy przewidziano: zakup środków ochronnych/ dezynfekujących </t>
  </si>
  <si>
    <t>Czy uzgodniono z wojewodą</t>
  </si>
  <si>
    <t>Status projektu (zakończony, w trakcie realizacji, w przygotowaniu)</t>
  </si>
  <si>
    <t>Dodatkowe informacje</t>
  </si>
  <si>
    <t>w przygotowaniu</t>
  </si>
  <si>
    <t>Tak/Nie</t>
  </si>
  <si>
    <t>liczba respiratorów</t>
  </si>
  <si>
    <t>w trakcie realizacji</t>
  </si>
  <si>
    <t>zakończony</t>
  </si>
  <si>
    <t>Śląskie</t>
  </si>
  <si>
    <t>9a</t>
  </si>
  <si>
    <t>nabór nadzwyczajny</t>
  </si>
  <si>
    <t>Nie</t>
  </si>
  <si>
    <t>Wojewódzki Szpital Specjalistyczny im. NMP w Częstochowie</t>
  </si>
  <si>
    <t>Częstochowa</t>
  </si>
  <si>
    <t>Wsparcie Wojewódzkiego Szpitala Specjalistycznego im. NMP w Częstochowie w przeciwdziałaniu rozprzestrzeniania się COVID-19 - zakupy, wyposażenie i modernizacja infrastruktury szpitalnej, środki dezynfekcyjne i urządzenia do dezynfekcji</t>
  </si>
  <si>
    <t xml:space="preserve">Zakup aparatury medycznej i diagnostycznej, sprzętu komputerowego, środków i sprzętu do dezynfekcji, prace remontowo-budowlane, zakup ambulansów </t>
  </si>
  <si>
    <t>Tak</t>
  </si>
  <si>
    <t>Szpital Specjalistyczny w Chorzowie</t>
  </si>
  <si>
    <t>Chorzów</t>
  </si>
  <si>
    <t>Modernizacja Oddziału Obserwacyjno-Zakaźnego, Hepatologii Zakaźnej i Nabytych Niedoborów Odporności Kliniczny Szpitala Specjalistycznego w Chorzowie wraz z modernizacją pomieszczeń laboratorium i jego wyposażenia oraz zapewnienie indywidualnej ochrony osobistej wszystkich pracowników Szpitala.</t>
  </si>
  <si>
    <t>Zakup aparatury diagnostycznej, ambulansów, sprzętu do dezynfekcji, środków ochrony osobistej</t>
  </si>
  <si>
    <t>Szpital Specjalistyczny nr 1 w Bytomiu</t>
  </si>
  <si>
    <t>Bytom</t>
  </si>
  <si>
    <t>Zakup aparatu RTG dla Szpitala Specjalistycznego nr 1 w Bytomiu</t>
  </si>
  <si>
    <t>Zakaup aparatu RTG</t>
  </si>
  <si>
    <t>Zespół Zakładów Opieki Zdrowotnej w Cieszynie</t>
  </si>
  <si>
    <t>Cieszyn</t>
  </si>
  <si>
    <t>Doposażenie ZZOZ w Cieszynie w sprzęt medyczny i komputerowy, środki ochrony osobistej niezbędne do leczenia pacjentów w stanie nagłego zagrożenia życia wynikającego z zaostrzenia choroby COVID-19 oraz pacjentów zakażonych wirusem SARS-CoV-2</t>
  </si>
  <si>
    <t>Zakup aparatury medycznej i diagnostycznej, testów, sprzętu komputerowego, środków ochrony osobistej, prace remontowo-budowlane, prowadzenie infolinii dla pacjetów i  porad psychologicznych, koordynowanie opieki  w szpitalu</t>
  </si>
  <si>
    <t xml:space="preserve">Szpital Powiatowy w Zawierciu </t>
  </si>
  <si>
    <t>Zawiercie</t>
  </si>
  <si>
    <t>Przeciwdziałanie rozprzestrzeniania się COVID-19 poprzez doposażenie Szpitala Powiatowego w Zawierciu w sprzęt medyczny i specjalistyczny</t>
  </si>
  <si>
    <t>Zakup aparatury medycznej i diagnostycznej, sprzętu komputerowego, ambulansów</t>
  </si>
  <si>
    <t>Zakończony</t>
  </si>
  <si>
    <t>Szpital Rejonowy im. dr Józefa Rostka w Raciborzu</t>
  </si>
  <si>
    <t>Racibórz</t>
  </si>
  <si>
    <t>Wsparcie podmiotów leczniczych z terenu województwa śląskiego w przeciwdziałaniu rozprzestrzeniania się COVID-19. - RPO WSL 2014-2020 dla Szpitala Rejonowego im dr Józefa Rostka w Raciborzu</t>
  </si>
  <si>
    <t>Zakup aparatury medycznej, sprzętu komputerowego, ambulansów, środków i sprzętu do dezynfekcji, prace remontowo-budowlane</t>
  </si>
  <si>
    <t>Megrez sp. Z o.o.</t>
  </si>
  <si>
    <t>Tychy</t>
  </si>
  <si>
    <t>Razem powstrzymamy koronawirusa</t>
  </si>
  <si>
    <t>Zakup aparatury medycznej, sprzętu komputerowego, środków ochrony osobistej</t>
  </si>
  <si>
    <t>Samodzielny Publiczny Zakład Opieki Zdrowotnej Wojewódzki Szpital Specjalistyczny nr 3 w Rybniku</t>
  </si>
  <si>
    <t>Rybnik</t>
  </si>
  <si>
    <t>Zakup aparatury i sprzętu medycznego, urządzeń do dezynfekcji, testów, odczynników diagnostycznych i pozostałych oraz modernizacja infrastruktury SP ZOZ Wojewódzkim Szpitalu Specjalistycznym nr 3 w Rybniku w celu przeciwdziałania rozprzestrzenianiu się COVID-19</t>
  </si>
  <si>
    <t>Zakup aparatury medycznej, środków i sprzętu do dezynfekcji, testów i odczynników</t>
  </si>
  <si>
    <t>Szpital Wojewódzki w Bielsku Białej</t>
  </si>
  <si>
    <t>Bielsko-Biała</t>
  </si>
  <si>
    <t>Przebudowa i zakup sprzętu medycznego oraz urządzeń do dezynfekcji i sterylizacji dla Szpitala Wojewódzkiego w Bielsku-Białej w celu ograniczenia rozprzestrzeniania się wirusa COVID-19.</t>
  </si>
  <si>
    <t>Zakup aparatury medycznej, sprzętu do dezynfekcji, prace remontowo-budowlane</t>
  </si>
  <si>
    <t>Wojewódzki Szpital Specjalistyczny nr 5 im. Św. Barbary w Sosnowcu</t>
  </si>
  <si>
    <t>Sosnowiec</t>
  </si>
  <si>
    <t>Zakup sprzętu medycznego, zakup wyposażenia oddziałów szpitalnych, zakup ambulansu, zakup sprzętu komputerowego, zakup urządzeń do dezynfekcji i środków dezynfekcyjnych</t>
  </si>
  <si>
    <t>Zakup aparatury medycznej, środków i sprzętu do dezynfekcji, ambulansów, sprzętu komputerowego</t>
  </si>
  <si>
    <t>Wojewódzki Szpital Specjalistyczny nr 2 w Jastrzębiu Zdroju</t>
  </si>
  <si>
    <t>Jastrzębie-Zdrój</t>
  </si>
  <si>
    <t>Działania w WSS Nr 2  w Jastrzębiu-Zdroju w celu ograniczenia epidemii wywołanej przez SARS-CoV-2 i skutecznego leczenia chorych zainfekowanych koronawirusem</t>
  </si>
  <si>
    <t>Zakup aparatury medycznej, środków do dezynfekcji, prace remontowo-budowlane</t>
  </si>
  <si>
    <t>Górnośląskie Centrum Zdrowia Dziecka im. Św. Jana Pawła II w Katowicach Samodzielny Publiczny Szpital Kliniczny nr 6 Śląskiego Uniwersytetu Medycznego w Katowicach</t>
  </si>
  <si>
    <t>Katowice</t>
  </si>
  <si>
    <t>Modernizacja Centralnej Sterylizacji Górnośląskiego Centrum Zdrowia Dziecka im. św Jana Pawła II w Katowicach w celu przeciwdziałaniu rozprzestrzeniania się COVID-19 oraz doposażenie izolatek oddziałowych w sprzęt i aparaturę do dezynfekcji pomieszczeń oraz środki ochrony indywidualnej minimalizujących ryzyko wystąpienia zakażeń szpitalnych i rozprzestrzenianie się  wirusa SARS CoV-2</t>
  </si>
  <si>
    <t>Zakup środków i sprzętu do dezynfekcji, środków ochrony osobistej</t>
  </si>
  <si>
    <t>Górnośląskie Centrum Medyczne im. Prof. Leszka Gieca Śląskiego Uniwersytetu Medycznego w Katowicach</t>
  </si>
  <si>
    <t>Zakup niezbędnego sprzętu, aparatury medycznej oraz dostosowanie Górnośląskiego Centrum Medycznego im. prof. Leszka Gieca Śląskiego Uniwersytetu Medycznego w Katowicach, celem przeciwdziałania pandemii koronawirusa SARS-CoV-2.
Zakup niezbędnych urządzeń do dezynfekcji, środków  dezynfekcyjnych oraz testów i odczynników do badania próbek dla Górnośląskiego Centrum Medycznego im. prof. Leszka Gieca Śląskiego Uniwersytetu Medycznego w Katowicach, celem przeciwdziałania pandemii koronawirusa SARS-CoV-2.</t>
  </si>
  <si>
    <t>Zakup aparatury medycznej, środków i sprzętu do dezynfekcji,  testów i odczynników, sprzętu komputerowego, prace remontowo-budowlane</t>
  </si>
  <si>
    <t>Centrum Pulmonologii i Torakochirurgii w Bystrej</t>
  </si>
  <si>
    <t>Bystra</t>
  </si>
  <si>
    <t>Zwiększenie możliwości przeciwdziałania rozprzestrzenianiu się epidemii wirusa SARS-CoV-2 poprzez doposażenie w niezbędną aparaturę i sprzęt medyczny oddziałów szpitalnych oraz pracowni diagnostycznych Centrum Pulmonologii i Torakochirurgii w Bystrej; Zwiększenie możliwości przeciwdziałania rozprzestrzenianiu się epidemii wirusa SARS-CoV-2 oraz innych chorób zakaźnych poprzez wyposażenie w środki do dezynfekcji.</t>
  </si>
  <si>
    <t>Zakup aparatury medycznej i środków ochrony osobistej</t>
  </si>
  <si>
    <t>Samodzielny Publiczny Zakład Opieki Zdrowotnej Ministerstwa Spraw Wewnętrznych i Administracji w Katowicach im. Sierżanta Grzegorza Załogi</t>
  </si>
  <si>
    <t xml:space="preserve">Zakup niezbędnego sprzętu oraz środków do dezynfekcji dla SP ZOZ MSWiA w Katowicach im. sierżanta Grzegorza Załogi celem leczenia i diagnostyki pacjentów z podejrzeniem zakażenia koronawirusem SARS-CoV-2 </t>
  </si>
  <si>
    <t>Miejskie Zakłady Opieki Zdrowotnej w Żorach sp. z o. o.</t>
  </si>
  <si>
    <t>Żory</t>
  </si>
  <si>
    <t xml:space="preserve">Zakup sprzętu medycznego oraz dostosowanie infrastruktury Szpitala Miejskiego w Żorach do aktualnych zagrożeń i potrzeb epidemiologicznych. Bezpieczny szpital – zakup urządzeń i środków dezynfekcyjnych </t>
  </si>
  <si>
    <t>Zakup aparatury medycznej, środków i sprzętu do dezynfekcji, sprzętu diagnostycznego, prace remontowo-budowlane</t>
  </si>
  <si>
    <t>Samodzielny Publiczny Zakład Opieki Zdrowotnej Szpital Wielospecjalistyczny w Jaworznie</t>
  </si>
  <si>
    <t>Jaworzno</t>
  </si>
  <si>
    <t>Zakup sprzętu medycznego dla SP ZOZ Szpitala Wielospecjalistycznego w Jaworznie w celu wsparcia podmiotu leczniczego w przeciwdziałaniu rozprzestrzeniania się COVID-19, zakup Środków Ochrony Indywidualnej dla SP ZOZ Szpitala Wielospecjalistycznego w Jaworznie w celu zabezpieczenia pracowników przed zakażeniem COVID-19.</t>
  </si>
  <si>
    <t>Zakup aparatury medycznej, środków do dezynfekcji</t>
  </si>
  <si>
    <t>Samodzielny Publiczny Zespół Opieki Zdrowotnej w Myszkowie</t>
  </si>
  <si>
    <t>Myszków</t>
  </si>
  <si>
    <t>Zakup aparatury medycznej dla Samodzielnego Publicznego Zespołu Opieki Zdrowotnej w celu zwiększonego udzielania świadczeń w trakcie walki z epidemią wywołaną przez SARS Cov-2. 
Ograniczenia rozprzestrzeniania epidemii wywołanej przez SARS Cov-2 poprzez zakup urządzeń  do dezynfekcji oraz środków ochrony osobistej dla Samodzielnego Publicznego Zespołu Opieki Zdrowotnej .</t>
  </si>
  <si>
    <t>Zakup aparatury medycznej, środków i sprzętu do dezynfekcji</t>
  </si>
  <si>
    <t xml:space="preserve">Centrum Pediatrii im. Jana Pawła II w Sosnowcu sp. z o. o. </t>
  </si>
  <si>
    <t>Zakup sprzętu komputerowego i robotycznego celem zapewnienia ciągłości przepływu informacji, e-porad, e-konsultacji i ećwiczeń dla pacjentów i opiekunów</t>
  </si>
  <si>
    <t>Zakup robotów i sprzętu komputerowego</t>
  </si>
  <si>
    <t>Wojewódzkie Pogotowie Ratunkowe w Katowicach</t>
  </si>
  <si>
    <t>Zakup sprzętu medycznego, ambulansów, sprzętu komputerowego, w celu przeciwdziałaniu rozprzestrzeniania się COVID-19 w ramach projektu współfinansowanego ze środków unijnych w ramach RPO WSL 2014-2020.
Zakup urządzeń do dezynfekcji i środków dezynfekcyjnych w celu przeciwdziałaniu rozprzestrzeniania się COVID-19 w ramach projektu współfinansowanego ze środków unijnych w ramach RPO WSL 2014-2020.</t>
  </si>
  <si>
    <t>Samodzielny Publiczny Zakład Opieki Zdrowotnej Rejonowe Pogotowie Ratunkowe w Sosnowcu</t>
  </si>
  <si>
    <t>Zakup sprzętu medycznego do walki z epidemią SARS Cov-2. Zakup urządzeń do dezynfekcji ambulansów i pomieszczeń  do walki z epidemią SARS Cov-2.</t>
  </si>
  <si>
    <t>Zakup aparatury medycznej, środków i sprzętu do dezynfekcji, ambulansów</t>
  </si>
  <si>
    <t>Samodzielny Publiczny Zakład Opieki Zdrowotnej Stacja Pogotowia Ratunkowego w Częstochowie</t>
  </si>
  <si>
    <t>Regionalny Program Operacyjny Województwa Śląskiego 2014-2020, 10.1. Infrastruktura Zdrowia - projekt związany z przeciwdziałaniem i zwalczaniem skutków epidemii COVID-19 w rejonie</t>
  </si>
  <si>
    <t>Zakup aparatury medycznej, sprzętu do dezynfekcji, ambulansów</t>
  </si>
  <si>
    <t>Bielskie Pogotowie Ratunkowe</t>
  </si>
  <si>
    <t>Zapewnienie bezpieczeństwa mieszkańców miasta Bielsko-Biała i Powiatu bielskiego poprzez zakup nowoczesnego sprzętu – ambulansu sanitarnego z defibrylatorem, respiratorem, ssakiem oraz komorą ochronną BIO-BAG</t>
  </si>
  <si>
    <t>Zakup aparatury medycznej i ambulansów</t>
  </si>
  <si>
    <t>Cieszyńskie Pogotowie Ratunkowe</t>
  </si>
  <si>
    <t>Zakup sprzętu medycznego wraz z modernizacją infrastruktury i zakupem ambulansów oraz zakup odzieży ochronnej i środków do dezynfekcji.</t>
  </si>
  <si>
    <t>Zakup aparatury medycznej, środków i sprzętu do dezynfekcji, środków ochrony osobistej, prace remontowo-budowlane</t>
  </si>
  <si>
    <t>Zespół Zakładów Opieki Zdrowotnej w Żywcu</t>
  </si>
  <si>
    <t>Żywiec</t>
  </si>
  <si>
    <t>Zakup ambulansów wraz z wyposażeniem, zakup  sprzętu medycznego służącego do optymalizacji możliwości terapii pacjentów na bazie OIOM, sprzętu do diagnostyki laboratoryjnej, środków i urządzeń dezynfekcyjnych oraz testów i odczynników do badania próbek w diagnostyce laboratoryjnej pacjentów w kierunku obecności COVID-19, w celu skutecznego przeciwdziałania rozprzestrzenianiu się wirusa COVID-19 na terenie Powiatu Żywieckiego</t>
  </si>
  <si>
    <t>Zakup aparatury medycznej i diagnostycznej, środków i sprzętu do dezynfekcji, środków ochrony osobistej, testów i odczynników, ambulansów</t>
  </si>
  <si>
    <t>Samodzielny Publiczny Zakład Opieki Zdrowotnej Miejski Szpital Zespolony w Częstochowie</t>
  </si>
  <si>
    <t>Doposażenie Miejskiego Szpitala Zespolonego w Częstochowie w sprzęt medyczny oraz do dezynfekcji celem przeciwdziałania rozprzestrzeniania się COVID-19.</t>
  </si>
  <si>
    <t>Zakup aparatury medycznej, środków i sprzętu do dezynfekcji, środków ochrony osobistej, ambulansów</t>
  </si>
  <si>
    <t>Śląski Park Technologii Medycznych Kardio-Med Silesia spółka z ograniczoną odpowiedzialnością</t>
  </si>
  <si>
    <t>Zabrze</t>
  </si>
  <si>
    <t>Laboratorium Covid-19 KMS w ŚPTM Kardio-Med Silesia</t>
  </si>
  <si>
    <t>Zakup aparatury laboratoryjnej przeznaczonej do diagnostyki COVID-19</t>
  </si>
  <si>
    <t>Gyncentrum spółka z ograniczoną odpowiedzialnością</t>
  </si>
  <si>
    <t>Przeciwdziałanie rozprzestrzeniania się COVID-19 poprzez doposażenie laboratorium GYNCENTRUM Sp. z o.o. w specjalistyczny sprzęt do automatycznej izolacji kwasów nukleinowych</t>
  </si>
  <si>
    <t>Zakup wysokoprzepustowej automatycznej stacji do izolacji kwasów nukleinowych pozwalającej na wzrost dostępności badań diagnostycznych na rzecz zwiększenia wykrywalności COVID19 poprzez automatyzację procesów w laboratorium wirusologicznym Gyncentrum.</t>
  </si>
  <si>
    <t>Narodowy Instytut Onkologii im. Marii Skłodowskiej-Curie - Państwowy Instytut Badawczy Oddział w Gliwicach</t>
  </si>
  <si>
    <t>Gliwice</t>
  </si>
  <si>
    <t>Doposażenie Zakładu Analityki i Biochemii Klinicznej w sprzęt medyczny i odczynniki niezbędne do zapobiegania, przeciwdziałania i zwalczania COVID-19, innych chorób zakaźnych oraz wywołanych nimi sytuacji kryzysowych.</t>
  </si>
  <si>
    <t>doposażenie Laboratorium - Zakładu Analityki i Biochemii Klinicznej w sprzęt i odczynniki, co pozwoli na zwiększenie możliwości, dostępności, efektywności i ilości wykonywanych badań na obecność wirusa SARSCoV-2 w laboratorium</t>
  </si>
  <si>
    <t>Szpital Miejski nr 4 w Gliwicach spółka z ograniczoną odpowiedzialnością</t>
  </si>
  <si>
    <t>Doposażenie bazy sprzętowej Szpitala Miejskiego nr 4 w Gliwicach sp. z o.o. w celu walki z wirusem SARS-CoV-2</t>
  </si>
  <si>
    <t>Zakup aparatury medycznej niezbędnej do usprawnienia procesów diagnostycznych pacjentów szpitalnych oraz sprzętu komputerowego</t>
  </si>
  <si>
    <t>tak</t>
  </si>
  <si>
    <t>nie</t>
  </si>
  <si>
    <t>zakup USG wielofunkcyjnego, mobilnego aparatu RTG, łóżek do intensywnej terapii, a także sprzętu komputerowego
niezbędnego do wsparcia informatycznego świadczeń w nowo wydzielonych strefach</t>
  </si>
  <si>
    <t>Fundusz Górnośląski S.A.</t>
  </si>
  <si>
    <t>Zakup środków ochrony osobistej dla podmiotów leczniczych</t>
  </si>
  <si>
    <t>Zakup środków ochrony osobistej</t>
  </si>
  <si>
    <t xml:space="preserve">Wsparcie dla placówek postawionych decyzją Wojewody Śląskiego w stanie podwyższonej gotowości </t>
  </si>
  <si>
    <t>Kliniczny Szpital Specjalistyczny w Chorzowie</t>
  </si>
  <si>
    <t>Megrez sp. z o.o.</t>
  </si>
  <si>
    <t>Samodzielny Publiczny Zakład Opieki Zdrowotnej Ministserstwa Spraw Wewnętrznych i Administracji w Katowicach im. Sierżanta Grzegorza Załogi</t>
  </si>
  <si>
    <t>Samorząd Województwa Śląskiego – Regionalny Ośrodek Polityki Społecznej Województwa Śląskiego</t>
  </si>
  <si>
    <t>Śląskie pomaga</t>
  </si>
  <si>
    <t>Finansowanie zatrudniania nowych pracowników, specjalistów ds. opieki i pielęgnacji podopiecznych, finansowanie zakupu środków ochrony indywidualnej dla pracowników instytucji całodobowej,doposażenie placówek w sprzęt niezbędny do walki z COVID- 19</t>
  </si>
  <si>
    <t xml:space="preserve">Tak </t>
  </si>
  <si>
    <t xml:space="preserve">Trivita spółka z ograniczoną odpowiedzialnością spółka komandytowa  </t>
  </si>
  <si>
    <t>Porąbka</t>
  </si>
  <si>
    <t xml:space="preserve">Zakon Posługujących Chorym Ojcowie Kamilianie </t>
  </si>
  <si>
    <t>Zabrze, Pilchowice</t>
  </si>
  <si>
    <t>Zakład Opiekuńczo-Leczniczy Złota Jesień A.Pękalska spółka jawna</t>
  </si>
  <si>
    <t>Zaborze</t>
  </si>
  <si>
    <t>Fundacja Diakonii im. Matki Ewy</t>
  </si>
  <si>
    <t>Bytom, Laryszów</t>
  </si>
  <si>
    <t>Zgromadzenie Sióstr Miłosierdzia św. Karola Boromeusza w Mikołowie</t>
  </si>
  <si>
    <t>Siemianowice Śląskie,Ruda Śląska, Nakło Śląskie, Tarnowskie Góry, Pszczyna, Piekary Śląskie, Cieszyn</t>
  </si>
  <si>
    <t>Wojewódzki Szpital Neuropsychiatryczny im. Dr. E. Cyrana</t>
  </si>
  <si>
    <t>Lubliniec</t>
  </si>
  <si>
    <t>Centrum Seniora sp. z o.o.</t>
  </si>
  <si>
    <t>Ustroń</t>
  </si>
  <si>
    <t>Chrześcijańska Fundacja „Przedsionek Pana” z siedzibą w Godziszowie</t>
  </si>
  <si>
    <t>Godziszów</t>
  </si>
  <si>
    <t>Gmina Herby</t>
  </si>
  <si>
    <t>Herby</t>
  </si>
  <si>
    <t>Ośrodek Święta Elżbieta</t>
  </si>
  <si>
    <t>Ruda Śląska</t>
  </si>
  <si>
    <t>Parafia Ewangelicko-Augsburska Bielsko</t>
  </si>
  <si>
    <t>Beskidzkie Centrum Onkologii -Szpital Miejski im. Jana Pawła II w Bielsku-Białej</t>
  </si>
  <si>
    <t>PZOL spółka z ograniczoną odpowiedzialnością</t>
  </si>
  <si>
    <t>Międzybrodzie Bialskie</t>
  </si>
  <si>
    <t>Urovita spółka z o.o.</t>
  </si>
  <si>
    <t>Złatna</t>
  </si>
  <si>
    <t>Vito-Med. Sp. z o.o.</t>
  </si>
  <si>
    <t>Elzbieta Szukis</t>
  </si>
  <si>
    <t>Wilkowice</t>
  </si>
  <si>
    <t>NZOZ Śląskie Centrum Medyczne Grażyna Malczyk</t>
  </si>
  <si>
    <t>Pensjonat Pogodna Jesień Sp. z o.o.</t>
  </si>
  <si>
    <t>Tarnowskie Góry</t>
  </si>
  <si>
    <t>Szpital Murcki spółka z o.o.</t>
  </si>
  <si>
    <t>Centrum Opieki Długoterminowej "Joanna" -mgr Joanna Biłejczuk</t>
  </si>
  <si>
    <t>Mierzęcice</t>
  </si>
  <si>
    <t>Caritas Diecezji Sosnowieckiej</t>
  </si>
  <si>
    <t>Będzin</t>
  </si>
  <si>
    <t>Zespół Opieki Zdrowotnej w Świętochłowicach Spółka z ograniczoną odpowiedzialnością</t>
  </si>
  <si>
    <t>Świętochłowice</t>
  </si>
  <si>
    <t>Powiat Częstochowski</t>
  </si>
  <si>
    <t>Turów</t>
  </si>
  <si>
    <t>Miasto Zabrze</t>
  </si>
  <si>
    <t>Betamed SA</t>
  </si>
  <si>
    <t>Miasto Czeladź</t>
  </si>
  <si>
    <t>Czeladź</t>
  </si>
  <si>
    <t>ORPEA Polska Sp. z o.o. z siedzibą w Warszawie Ośrodek Opieki Długoterminowej</t>
  </si>
  <si>
    <t>Powiat Żywiecki</t>
  </si>
  <si>
    <t>Zgromadzenie Sióstr Franciszkanek Maryi Nieustającej Pomocy</t>
  </si>
  <si>
    <t>Krzyżanowice</t>
  </si>
  <si>
    <t>Ośrodek dla Osób Niepełnosprawnych Miłosierdzie Boże</t>
  </si>
  <si>
    <t>Mikołów</t>
  </si>
  <si>
    <t>Ośrodek dla Osób Niepełnosprawnych Najświętsze Serce Jezusa w Rudzie Śląskiej</t>
  </si>
  <si>
    <t>Ośrodek pod wezwaniem św. Józefa w Gliwicach</t>
  </si>
  <si>
    <t xml:space="preserve">Ośrodek Leczniczo-Rehabilitacyjny </t>
  </si>
  <si>
    <t>Kamieniec, Zbrosławice</t>
  </si>
  <si>
    <t>Rezydencja dla Seniorów Sp. z.o.o.</t>
  </si>
  <si>
    <t>Zabełków</t>
  </si>
  <si>
    <t>Apartamenty SeniorPlus Sp. z o.o.</t>
  </si>
  <si>
    <t>Zbrosławice</t>
  </si>
  <si>
    <t>Jesienna Róża Danuta Mysza</t>
  </si>
  <si>
    <t>Siemianowice Śląskie</t>
  </si>
  <si>
    <t>Ireneusz Jaczewski</t>
  </si>
  <si>
    <t>Wilamowice</t>
  </si>
  <si>
    <t>ALL DOM Sp. z o</t>
  </si>
  <si>
    <t>Ogrodzieniec</t>
  </si>
  <si>
    <t>Szpital św. Józefa</t>
  </si>
  <si>
    <t>DS. NATALIA Natalia Baran</t>
  </si>
  <si>
    <t>Kobiór</t>
  </si>
  <si>
    <t>Fundacja "Jesień na Letniej"</t>
  </si>
  <si>
    <t>Dom Seniora Pałacyk Jankowskiego Sp. z o. o.</t>
  </si>
  <si>
    <t>P.P.H.U. IWONEX Iwona Puczko</t>
  </si>
  <si>
    <t>Orzech</t>
  </si>
  <si>
    <t>Dom Seniora Jan Sp. z o. o</t>
  </si>
  <si>
    <t>Godów</t>
  </si>
  <si>
    <t>Dom Seniora Stały Ląd   Krzysztof Hermyt</t>
  </si>
  <si>
    <t>JS Partner Jakub Starański</t>
  </si>
  <si>
    <t>Fundacja Laurentius</t>
  </si>
  <si>
    <t>Fundacja Horyzont Marzeń</t>
  </si>
  <si>
    <t>Fundacja św. Elżbiety Węgierskiej w Cieszynie</t>
  </si>
  <si>
    <t>Powiat Gliwicki</t>
  </si>
  <si>
    <t>Sośnicowice, Kuźnia Nieborowska</t>
  </si>
  <si>
    <t xml:space="preserve">Rodzinny Dom Senior s.c.n Izabella Rybczyńska Gabriela Jasek </t>
  </si>
  <si>
    <t>Powiat Tarnogórski</t>
  </si>
  <si>
    <t>Tarnowskie Góry, Miedary, Łubie</t>
  </si>
  <si>
    <t>Lawendowy Dom Mateusz Ryska</t>
  </si>
  <si>
    <t xml:space="preserve">Konwent Zakonu Bonifratrów w Cieszynie </t>
  </si>
  <si>
    <t>Zakład Opieki "Senior" Parys Spółka Jawna</t>
  </si>
  <si>
    <t>Sławików</t>
  </si>
  <si>
    <t>Gwarek Klaudia Wit -Makowska</t>
  </si>
  <si>
    <t>na terenie województwa śląskiego</t>
  </si>
  <si>
    <t>S&amp;K Family Sp. z o.o.</t>
  </si>
  <si>
    <t>Indywidualna Praktyka Lekarska Urszula Puczkowska</t>
  </si>
  <si>
    <t>Wisła</t>
  </si>
  <si>
    <t>PROWINCJA POLSKA ZGROMADZENIA CÓREK BOŻEJ MIŁOŚCI "INSTYTUT MARII"</t>
  </si>
  <si>
    <t>Stowarzyszenie na Rzecz Osób z Upośledzeniem Umysłowym RAZEM</t>
  </si>
  <si>
    <t>Bestwina</t>
  </si>
  <si>
    <t>Powiat Mikołowski</t>
  </si>
  <si>
    <t>Orzesze</t>
  </si>
  <si>
    <t>Caritas Archidiecezji Częstochowskiej</t>
  </si>
  <si>
    <t>Sosnowiecki Szpital Miejski spółka z o.o.</t>
  </si>
  <si>
    <t>Zgromadzenie Braci Albertynów</t>
  </si>
  <si>
    <t>Powiat Bielski</t>
  </si>
  <si>
    <t>Fundacja „Sadyba” w Bystrej</t>
  </si>
  <si>
    <t>Śląskie Centrum Medyczne spółka z o.o</t>
  </si>
  <si>
    <t>Wodzisław Śląski</t>
  </si>
  <si>
    <t>Powiat Będziński</t>
  </si>
  <si>
    <t>INREM GDS Sp. z o.o.</t>
  </si>
  <si>
    <t>Brenna</t>
  </si>
  <si>
    <t>Centrum Profilaktyki Leczenia i Opieki MEDICO NZOZ sp. z o.o.</t>
  </si>
  <si>
    <t>Przedsiębiorstwo Budownictwa i Handlu UNIPOL Dariusz Gołąbek, Waldemar Rabsztyn, Jacek Ujma Spółka Jawna</t>
  </si>
  <si>
    <t>Prywatny Dom Opieki Maria s.c.</t>
  </si>
  <si>
    <t>Prywatny Dom Opieki Maria 1 Maria Magiera</t>
  </si>
  <si>
    <t>Elżbieta Wójcicka "Best Future"</t>
  </si>
  <si>
    <t>Rogożnik, Myszków</t>
  </si>
  <si>
    <t>Gmina Dąbrowa Górnicza</t>
  </si>
  <si>
    <t>Dąbrowa Górnicza</t>
  </si>
  <si>
    <t>Stowarzyszenie –Klub Inteligencji Katolickiej –Bielsko-Biała</t>
  </si>
  <si>
    <t>Gmina Czechowice-Dziedzice</t>
  </si>
  <si>
    <t>Czechowice-Dziedzice</t>
  </si>
  <si>
    <t>Zgromadzenie Sióstr Albertynek Posługujących Ubogim Dom Zakonny</t>
  </si>
  <si>
    <t>Dom Opieki Daisy Beata Piechówka</t>
  </si>
  <si>
    <t>Bogdan Październy</t>
  </si>
  <si>
    <t>Grzegorz Cieślik Przedsiębiorstwo Produkcyjno -Handlowe "JG CIEŚLIK</t>
  </si>
  <si>
    <t>Ośrodek Pielęgniarstwa Pomoc w Zdrowiu i w Chorobie sp. z o.o.</t>
  </si>
  <si>
    <t>Ruda Śląska, Tarnowskie Góry</t>
  </si>
  <si>
    <t>Dom Opieki Familia -Justyna Herman -Zakrzowska</t>
  </si>
  <si>
    <t>Rodzinny Dom Seniora Stefan Adamek</t>
  </si>
  <si>
    <t>Zgromadzenie Sióstr Albertynek Posługujących UbogimProwincji Krakowskiej w Rząsce</t>
  </si>
  <si>
    <t>Społeczne Stowarzyszenie Hospicjum im. Św. Kaliksta I</t>
  </si>
  <si>
    <t>DOM OPIEKI U BOROMEUSZEK SP.ZO.O</t>
  </si>
  <si>
    <t>Zgromadzenie Sióstr Albertynek Posługujących Ubogim Dom Zakonny Częstochowa</t>
  </si>
  <si>
    <t>Gmina Świętochłowice</t>
  </si>
  <si>
    <t>Polski Związek Niewidomych Okręg Śląski</t>
  </si>
  <si>
    <t>Rudołtowice</t>
  </si>
  <si>
    <t>Powiat Zawierciański</t>
  </si>
  <si>
    <t>Powiat Rybnicki</t>
  </si>
  <si>
    <t>Lyski</t>
  </si>
  <si>
    <t>Firma Usługowo-Handlowa Kroma Nina</t>
  </si>
  <si>
    <t>Rostkowski Krzysztof L'esthezone Import Eksport</t>
  </si>
  <si>
    <t>STOWARZYSZENIE PIELĘGNIARSKO-OPIEKUŃCZE "Z UFNOŚCIĄ W TRZECIE TYSIĄCLECIE"</t>
  </si>
  <si>
    <t>Zakład Pielęgnacyjno-Opiekuńczy AMICUS -Pielęgniarki Pawlik Spółka Partnerska</t>
  </si>
  <si>
    <t>Miasto Ustroń</t>
  </si>
  <si>
    <t xml:space="preserve">Zgromadzenie Sióstr Opatrzności Bożej </t>
  </si>
  <si>
    <t>Powiat Raciborski</t>
  </si>
  <si>
    <t>Samodzielny Publiczny Zakład Opiekuńczo -Leczniczy</t>
  </si>
  <si>
    <t>Rajcza</t>
  </si>
  <si>
    <t>Bogusława Lasota Niepubliczny Zakłada Opieki Zdrowotnej Centrum Medyczne</t>
  </si>
  <si>
    <t>Kocikowa</t>
  </si>
  <si>
    <t>"Zakład Pielęgnacyjno -Opiekuńczy Nadzieja" Diana Nabrdalik i Tomasz Łopusiewicz Spółka Jawna</t>
  </si>
  <si>
    <t>Knurów</t>
  </si>
  <si>
    <t>Gmina Miasto Częstochowa</t>
  </si>
  <si>
    <t>Prywatny Dom Seniora OAZA SPOKOJU FILIP CZAPLA Sp.k</t>
  </si>
  <si>
    <t>Elżbieta Adamek Organizacja Wypoczynku</t>
  </si>
  <si>
    <t>Gmina Bytom–Miasto na prawach Powiatu</t>
  </si>
  <si>
    <t>Smołka Grzegorz PT-H-U-P GREGPOL</t>
  </si>
  <si>
    <t>PROALTUM Sp. z o. o. i SPK</t>
  </si>
  <si>
    <t>Mysłowice</t>
  </si>
  <si>
    <t xml:space="preserve">Zgromadzenie Sióstr Miłosierdzia św. Wincentego a Paulo Prowincja Chełmińsko-Poznańska </t>
  </si>
  <si>
    <t>Samodzielny Publiczny Zakład Opieki Zdrowotnej Państwowy Szpital dla Nerwowo i Psychicznie Chorych w Rybniku</t>
  </si>
  <si>
    <t>Zakład Pielęgnacyjno-Opiekuńczy Krzanowice</t>
  </si>
  <si>
    <t>Krzanowice</t>
  </si>
  <si>
    <t>Miasto Chorzów</t>
  </si>
  <si>
    <t>Zgromadzenie Sióstr św. Elżbiety III Zakonu Regularnego św. Franciszka</t>
  </si>
  <si>
    <t>Dom Opieki Samarytanin</t>
  </si>
  <si>
    <t>Zgromadzenie Sióstr Służebniczek NMP Niepokalanie Poczętej z siedzibą władz Prowincjalnych w Leśnicy</t>
  </si>
  <si>
    <t>Miasto Ruda Śląska</t>
  </si>
  <si>
    <t>Szpital Miejski w Rudzie Śląskiej Sp. z o.o.</t>
  </si>
  <si>
    <t>Nefrolux Lucjan Sobieraj Wojciech Kamiński spółka jawna</t>
  </si>
  <si>
    <t>Zgromadzenie Służebnic Najświętszego Serca Jezusa Region Polska</t>
  </si>
  <si>
    <t>Miasto Cieszyn</t>
  </si>
  <si>
    <t>"PROMYK" Jakub Słonecki</t>
  </si>
  <si>
    <t>Pietrowice Wielkie</t>
  </si>
  <si>
    <t>Zgromadzenie Służebnic Najświętszego Serca Jezusowego</t>
  </si>
  <si>
    <t>Kamesznica</t>
  </si>
  <si>
    <t>Zgromadzenie Sióstr Matki Bożej Miłosierdzia, Dom Generalny</t>
  </si>
  <si>
    <t>Caritas Archidiecezji Katowickiej</t>
  </si>
  <si>
    <t>Katowice, Chorzów, Knurów, Tychy</t>
  </si>
  <si>
    <t>Powiat Lubliniecki</t>
  </si>
  <si>
    <t>Lubliniec, Koszęcin</t>
  </si>
  <si>
    <t>Miasto Bielsko-Biała</t>
  </si>
  <si>
    <t>Caritas Diecezji Gliwickiej</t>
  </si>
  <si>
    <t>Wiśnicze</t>
  </si>
  <si>
    <t>POLSKI CZERWONY KRZYŻ</t>
  </si>
  <si>
    <t>SP ZOZ Miejski Szpital Zespolony w Częstochowie</t>
  </si>
  <si>
    <t>Powiatowy Zespół Zakładów Opieki Zdrowotnej</t>
  </si>
  <si>
    <t>Gmina Piekary Śląskie</t>
  </si>
  <si>
    <t>Piekary Śląskie</t>
  </si>
  <si>
    <t>Miasto Rybnik</t>
  </si>
  <si>
    <t>Powiat Cieszyński</t>
  </si>
  <si>
    <t>Cieszyn, Skoczów, Kończyce Małe</t>
  </si>
  <si>
    <t>Miasto Jastrzębie-Zdrój</t>
  </si>
  <si>
    <t>Zgromadzenie Sióstr Służebniczek Najświętszej Maryi Panny Niepokalanie Poczętej Prowincja Katowicka</t>
  </si>
  <si>
    <t>Bełk</t>
  </si>
  <si>
    <t>Diakonat Żeński Eben Ezer KEA w RP</t>
  </si>
  <si>
    <t>Dzięgielów</t>
  </si>
  <si>
    <t>Powiat Wodzisławski</t>
  </si>
  <si>
    <t>Gorzyce</t>
  </si>
  <si>
    <t>Gmina Miasta Jaworzno</t>
  </si>
  <si>
    <t>Miasto Mysłowice</t>
  </si>
  <si>
    <t>Champion Sp. z o.o.</t>
  </si>
  <si>
    <t>ZGROMADZENIE SIÓSTR SZKOLNYCH DE NOTRE DAME, PROWINCJA POLSKA</t>
  </si>
  <si>
    <t>Strumień</t>
  </si>
  <si>
    <t>Centrum Pomocy pw. Ducha Św. w Bytomiu</t>
  </si>
  <si>
    <t>ZGROMADZENIE SIÓSTR SŁUŻEBNICZEK BDNP, PROWINCJA KRAKOWSKA</t>
  </si>
  <si>
    <t>Skoczów</t>
  </si>
  <si>
    <t>Dom Seniora "Bożena" Bożena Turska</t>
  </si>
  <si>
    <t>Siewierz</t>
  </si>
  <si>
    <t>Medica sp. z o.o.</t>
  </si>
  <si>
    <t>Centrum Przedsiębiorczości CP spółka z o.o.</t>
  </si>
  <si>
    <t>Pszczyna</t>
  </si>
  <si>
    <t>Arateusz Sp. z o. o.</t>
  </si>
  <si>
    <t xml:space="preserve">EMC Silesia sp. z o. o. </t>
  </si>
  <si>
    <t>Zgromadzenie Sióstr Męki Pana Naszego Chrystusa</t>
  </si>
  <si>
    <t xml:space="preserve">Zgromadzenie Sióstr Św. Jadwigi </t>
  </si>
  <si>
    <t>Pielgrzymowice</t>
  </si>
  <si>
    <t>Stowarzyszenie na Rzecz Osób Starszych i Niepełnosprawnych Fizycznie, Intelektualnie, Osób Chorych Psychicznie oraz Osób Uzależnionych od Alkoholu Pomocna Dłoń w Bytomiu</t>
  </si>
  <si>
    <t>Rudy, Bytom</t>
  </si>
  <si>
    <t>Archidiecezjalny Dom Hospicyjny bł. Jana Pawła II w Katowicach</t>
  </si>
  <si>
    <t>Miasto Katowice</t>
  </si>
  <si>
    <t>Gmina Sosnowiec</t>
  </si>
  <si>
    <t>Wojewódzki Szpital Specjalistyczny nr 2 w Jastrzębiu-Zdroju</t>
  </si>
  <si>
    <t xml:space="preserve">Polski Związek Niewidomych </t>
  </si>
  <si>
    <t>Stowarzyszenie Wspierania Inicjatyw Charytatywnych im. Matki Teresy z Kalkuty</t>
  </si>
  <si>
    <t>Drużykowa</t>
  </si>
  <si>
    <t>Centrum Opieki i Rehabilitacji ZDROWIE Sp. z o.o.</t>
  </si>
  <si>
    <t>Dom Pomocy Społecznej Zgromadzenia Sióstr Maryi Niepokalanej Prowincja Polska</t>
  </si>
  <si>
    <t>Gmina Miejska Żory</t>
  </si>
  <si>
    <t>Gliwice - miasto na prawach powiatu</t>
  </si>
  <si>
    <t>Samodzielny Publiczny Zakład Opieki Zdrowotnej Zakład Pielęgnacyjno-Opiekuńczy</t>
  </si>
  <si>
    <t>Niepubliczny Zakład Opieki Zdrowotnej Silesia Med.</t>
  </si>
  <si>
    <t>Zagłębiowskie Centrum Onkologii Szpital Specjalistyczny im. Sz. Starkiewicza w Dąbrowie Górniczej</t>
  </si>
  <si>
    <t>Wojewódzki Ośrodek Lecznictwa Odwykowego i Zakład Opiekuńczo - Leczniczy w Gorzycach</t>
  </si>
  <si>
    <t>Szpital Miejski w Zabrzu sp. z o.o.</t>
  </si>
  <si>
    <t>TAK</t>
  </si>
  <si>
    <t>Tabela 4: Ewaluacje w ochronie zdrowia</t>
  </si>
  <si>
    <t>Zakres</t>
  </si>
  <si>
    <t>TAK/NIE/NIE DOTYCZY</t>
  </si>
  <si>
    <t>Czy w 2021 r. realizowali Państwo ewaluację z zakresu ochrony zdrowia (w całości lub częściowo poświęconej wsparciu ze środków UE ochrony zdrowia)?</t>
  </si>
  <si>
    <t>Jeżeli tak proszę o krótką informację o wynikach ewaluacji (5 zdań)</t>
  </si>
  <si>
    <t xml:space="preserve">W 2021 roku zrealizowano  ewaluację, która swoim zakresem obejmowała m.in. temat ochrony zdrowia. W badaniu pt: "Ewaluacja wpływu RPO WSL 2014-2020 w obszarze wsparcia usług społecznych i zdrowotnych oraz systemu ochrony zdrowia w województwie śląskim" zarekomendowano uwzględnienie w ramach wsparcia dotyczącego usług zdrowotnych współfinansowanego ze środków EFS stosowania trybów: konkurencyjnego (w odniesieniu do ambulatoryjnej opieki specjalistycznej oraz podstawowej opieki zdrowotnej) oraz niekonkurencyjnego (w odniesieniu do lecznictwa szpitalnego, z zachowaniem elementu wojewódzkiej koordynacji procesu kierunkowania wsparcia w tym obszarze i ze szczególnym uwzględnieniem realizacji zadań związanych ze świadczeniem usług zdrowotnych w formule środowiskowej lub wynikających z zapisów Regionalnych Programów Zdrowotnych), co jednocześnie będzie wymagało wyodrębnienia typów projektów odzwierciedlających trzy ww. formuły świadczenia usług zdrowotnych.  W badaniu zalecono również dążenie – w przypadku braku ograniczeń wynikających z regulacji nadrzędnych i przyjętej demarkacji pomiędzy regionalnym i krajowym poziomem interwencji, do utrzymania wsparcia:
- zorientowanego na zwiększenie dostępności usług zdrowotnych, przy jednoczesnym monitorowaniu poziomu zapotrzebowania na konkretne usługi zdrowotne w oparciu o dane Narodowego Funduszu Zdrowia dotyczące liczby osób oczekujących na poszczególne rodzaje świadczeń medycznych oraz czasu oczekiwania na otrzymanie danego rodzaju świadczenia medycznego (dot. EFS). 
- zorientowanego na wspomaganie profilaktyki zdrowotnej (w oparciu o finansowanie ze środków EFS lub w ramach cross-financingu stosowanego w projektach współfinansowanych ze środków EFRR), przy jednoczesnym zwiększeniu znaczenia działań profilaktycznych adresowanych do dzieci i młodzieży (ze szczególnym uwzględnieniem działań integrujących środowisko szkolne i rodzinne poprzez równoległe działania dla uczniów, rodziców i nauczycieli) (dot. EFS i EFRR). 
-  w ramach dotychczas priorytetowych obszarów interwencji o profilu zdrowotnym, które dotyczą chorób nowotworowych, chorób układu krążenia, chorób układu oddechowego, chorób cywilizacyjnych (dot. EFS i EFRR).
- w zakresie deinstytucjonalizacji usług społecznych i zdrowotnych – utrzymanie wsparcia w tym zakresie, przy jednoczesnym uwzględnieniu braku możliwości całkowitego przejścia do modelu zdeinstytucjonalizowanego (nie we wszystkich obszarach świadczenia usług społecznych i zdrowotnych formuła zdeinstytucjonalizowana jest możliwa do zastosowania) – deinstytucjonalizacja powinna być rozumiana nie tylko w wymiarze formalnym, ale także obejmującym działania w zakresie zmiany mentalnej w obszarze usług społecznych i zdrowotnych i wdrażania takiego podejścia także w ramach działań realizowanych w formie instytucjonalnej (dot. EFS i EFRR). 
Ponadto zalecono dążenie – w przypadku braku ograniczeń wynikających z regulacji nadrzędnych i przyjętej demarkacji pomiędzy regionalnym i krajowym poziomem interwencji – do zapewnienia dostępności wsparcia w następujących obszarach / zakresach pomocy:
- wsparcie w zakresie lecznictwa psychiatrycznego, ze szczególnym uwzględnieniem usług wspierających zdrowie psychiczne dzieci i młodzieży, lecznictwa psychiatrycznego dla dzieci i młodzieży oraz wsparcia długoterminowego i środowiskowego, np. z wykorzystaniem centrów zdrowia psychicznego (przy jednoczesnym podkreśleniu, że wsparcie psychiatryczne / psychologiczne nie może być ograniczane wyłącznie do osób zagrożonych wykluczeniem społecznym) (dot. EFS i EFRR); 
- poprawa dostępu dzieci i grup w niekorzystnej sytuacji do systemu ochrony zdrowia, np. poprzez premiowanie przedsięwzięć realizowanych na obszarach wiejskich lub przedsięwzięć zakładających określone działania rekrutacyjne / informacyjne wśród dzieci i grup w niekorzystnej sytuacji (dot. EFS i EFRR);
- wspomaganie rozwoju podejścia środowiskowego w opiece hospicyjnej (dot. EFS i EFRR); 
- wsparcie dla placówek podstawowej opieki zdrowotnej w zakresie prowadzonych działań profilaktycznych (ze szczególnym uwzględnieniem profilaktyki chorób metabolicznych i kardiologicznych oraz nadwagi i otyłości) (dot. EFS i EFRR);
- wsparcie kadr realizujących usługi społeczne i zdrowotne, w tym: wsparcie szkoleniowe (dot. EFS);
- wsparcie działań zorientowanych na zmniejszenie skali deficytu kadr medycznych, w szczególności poprzez rozwijanie kształcenia w zawodach pomocniczych: asystent / asystentka lekarza / lekarki; asystent / asystentka pielęgniarki / pielęgniarza; opiekun / opiekunka z przygotowaniem medycznym; sekretarka medyczna; specjalista zdrowia publicznego (dot. EFS);  
- wsparcie w zakresie rehabilitacji, ze szczególnym uwzględnieniem rehabilitacji domowej (w tym: rehabilitacji dla pacjentów po przejściu COVID-19 i rehabilitacji osób w wieku produkcyjnym) (dot. EFS i EFRR); 
- wsparcie działań w zakresie rozwijania zdalnego zarządzania świadczeniem usług opiekuńczych i zdrowotnych, przy jednoczesnej promocji tego rodzaju podejścia – premiowanie projektów uwzględniających rozwiązania technologiczne i/lub organizacyjne z zakresu telemedycyny i/lub teleopieki (dot. EFS i EFRR).
</t>
  </si>
  <si>
    <t xml:space="preserve">Tabela 5: Wybrane efekty działań </t>
  </si>
  <si>
    <t>Wartość osiągnięta (stan na 31.12.2021 r.)</t>
  </si>
  <si>
    <t>Wartość docelowa (stan na 31.12.2021 r.)</t>
  </si>
  <si>
    <t>Poziom wykonania wskaźnika [%]</t>
  </si>
  <si>
    <t>Komentarz</t>
  </si>
  <si>
    <t>Liczba usług publicznych udostępnionych on-line o stopniu dojrzałości co najmniej 4 – transakcja (szt.)</t>
  </si>
  <si>
    <t>Liczba wspartych podmiotów realizujących zadania publiczne przy wykorzystaniu TIK (szt.)</t>
  </si>
  <si>
    <t>Liczba osób objętych programem zdrowotnym współfinansowanym z EFS (os.)</t>
  </si>
  <si>
    <t>Liczba osób, które dzięki interwencji EFS zgłosiły się na badanie profilaktyczne (os.)</t>
  </si>
  <si>
    <t>Ludność objęta ulepszonymi usługami zdrowotnymi (os.)</t>
  </si>
  <si>
    <t>Liczba wspartych podmiotów leczniczych (szt.)</t>
  </si>
  <si>
    <t>Liczba osób zagrożonych ubóstwem lub wykluczeniem społecznym objętych usługami zdrowotnymi  w programie (os.)</t>
  </si>
  <si>
    <t>Liczba wspartych w programie miejsc świadczenia usług zdrowotnych, istniejących po zakończeniu programu (szt.)</t>
  </si>
  <si>
    <t>W ramach zmian w RPO w roku 2022 planowane jest zwiększenie wartości alokacji</t>
  </si>
  <si>
    <t>SUMA EURO</t>
  </si>
  <si>
    <t>SUMA ZŁ</t>
  </si>
  <si>
    <t xml:space="preserve">kurs </t>
  </si>
  <si>
    <t>SUMA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</si>
</sst>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3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u/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name val="Calibri"/>
      <family val="2"/>
      <charset val="238"/>
    </font>
    <font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b/>
      <i/>
      <sz val="1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sz val="11"/>
      <color rgb="FF00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b/>
      <i/>
      <sz val="9"/>
      <color theme="1"/>
      <name val="Arial"/>
      <family val="2"/>
      <charset val="238"/>
    </font>
    <font>
      <b/>
      <sz val="10"/>
      <name val="Calibri"/>
      <family val="2"/>
      <charset val="238"/>
    </font>
    <font>
      <b/>
      <sz val="11"/>
      <color theme="1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D5D9E2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3" fillId="0" borderId="0"/>
  </cellStyleXfs>
  <cellXfs count="237">
    <xf numFmtId="0" fontId="0" fillId="0" borderId="0" xfId="0"/>
    <xf numFmtId="164" fontId="2" fillId="0" borderId="0" xfId="1" applyFont="1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/>
    <xf numFmtId="0" fontId="4" fillId="0" borderId="0" xfId="0" applyFont="1"/>
    <xf numFmtId="0" fontId="2" fillId="2" borderId="1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5" fillId="0" borderId="0" xfId="0" applyFont="1"/>
    <xf numFmtId="0" fontId="2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2" fillId="0" borderId="1" xfId="0" applyFont="1" applyBorder="1"/>
    <xf numFmtId="164" fontId="2" fillId="0" borderId="0" xfId="1" applyFont="1" applyFill="1"/>
    <xf numFmtId="0" fontId="6" fillId="0" borderId="1" xfId="0" applyFont="1" applyBorder="1"/>
    <xf numFmtId="164" fontId="0" fillId="0" borderId="0" xfId="1" applyFont="1"/>
    <xf numFmtId="4" fontId="8" fillId="0" borderId="0" xfId="0" applyNumberFormat="1" applyFont="1"/>
    <xf numFmtId="0" fontId="8" fillId="0" borderId="0" xfId="0" applyFont="1"/>
    <xf numFmtId="4" fontId="0" fillId="0" borderId="0" xfId="0" applyNumberFormat="1"/>
    <xf numFmtId="0" fontId="9" fillId="0" borderId="0" xfId="0" applyFont="1"/>
    <xf numFmtId="0" fontId="10" fillId="0" borderId="0" xfId="0" applyFont="1"/>
    <xf numFmtId="0" fontId="11" fillId="0" borderId="0" xfId="0" applyFont="1"/>
    <xf numFmtId="49" fontId="2" fillId="0" borderId="1" xfId="0" applyNumberFormat="1" applyFont="1" applyBorder="1"/>
    <xf numFmtId="0" fontId="7" fillId="0" borderId="0" xfId="0" applyFont="1" applyAlignment="1">
      <alignment horizontal="center" vertical="center"/>
    </xf>
    <xf numFmtId="0" fontId="2" fillId="2" borderId="12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3" xfId="0" applyFont="1" applyFill="1" applyBorder="1" applyAlignment="1">
      <alignment horizontal="center" vertical="top" wrapText="1"/>
    </xf>
    <xf numFmtId="4" fontId="2" fillId="0" borderId="1" xfId="1" applyNumberFormat="1" applyFont="1" applyFill="1" applyBorder="1" applyAlignment="1">
      <alignment horizontal="right" vertical="top" wrapText="1"/>
    </xf>
    <xf numFmtId="14" fontId="6" fillId="0" borderId="1" xfId="0" applyNumberFormat="1" applyFont="1" applyBorder="1" applyAlignment="1">
      <alignment horizontal="left" vertical="top" wrapText="1"/>
    </xf>
    <xf numFmtId="49" fontId="6" fillId="0" borderId="1" xfId="0" applyNumberFormat="1" applyFont="1" applyBorder="1"/>
    <xf numFmtId="0" fontId="6" fillId="0" borderId="1" xfId="0" applyFont="1" applyBorder="1" applyAlignment="1">
      <alignment horizontal="left"/>
    </xf>
    <xf numFmtId="164" fontId="2" fillId="0" borderId="1" xfId="1" applyFont="1" applyFill="1" applyBorder="1" applyAlignment="1">
      <alignment wrapText="1"/>
    </xf>
    <xf numFmtId="4" fontId="2" fillId="0" borderId="1" xfId="0" applyNumberFormat="1" applyFont="1" applyBorder="1" applyAlignment="1">
      <alignment horizontal="right" wrapText="1"/>
    </xf>
    <xf numFmtId="0" fontId="5" fillId="0" borderId="15" xfId="0" applyFont="1" applyBorder="1" applyAlignment="1">
      <alignment horizontal="left" vertical="top" wrapText="1"/>
    </xf>
    <xf numFmtId="0" fontId="5" fillId="0" borderId="16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center" wrapText="1"/>
    </xf>
    <xf numFmtId="0" fontId="14" fillId="0" borderId="0" xfId="0" applyFont="1" applyAlignment="1">
      <alignment vertical="center" wrapText="1"/>
    </xf>
    <xf numFmtId="4" fontId="14" fillId="0" borderId="1" xfId="0" applyNumberFormat="1" applyFont="1" applyBorder="1" applyAlignment="1">
      <alignment horizontal="right" vertical="center"/>
    </xf>
    <xf numFmtId="0" fontId="14" fillId="0" borderId="22" xfId="0" applyFont="1" applyBorder="1" applyAlignment="1">
      <alignment horizontal="left" vertical="center"/>
    </xf>
    <xf numFmtId="0" fontId="14" fillId="0" borderId="19" xfId="0" applyFont="1" applyBorder="1" applyAlignment="1">
      <alignment horizontal="left" vertical="top"/>
    </xf>
    <xf numFmtId="0" fontId="14" fillId="0" borderId="22" xfId="0" applyFont="1" applyBorder="1" applyAlignment="1">
      <alignment horizontal="left" vertical="top"/>
    </xf>
    <xf numFmtId="0" fontId="14" fillId="0" borderId="25" xfId="0" applyFont="1" applyBorder="1" applyAlignment="1">
      <alignment horizontal="left" vertical="top"/>
    </xf>
    <xf numFmtId="0" fontId="14" fillId="0" borderId="22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/>
    </xf>
    <xf numFmtId="0" fontId="14" fillId="0" borderId="1" xfId="0" applyFont="1" applyBorder="1" applyAlignment="1">
      <alignment horizontal="left" vertical="top" wrapText="1"/>
    </xf>
    <xf numFmtId="0" fontId="17" fillId="0" borderId="19" xfId="0" applyFont="1" applyBorder="1" applyAlignment="1">
      <alignment horizontal="left" vertical="top"/>
    </xf>
    <xf numFmtId="0" fontId="14" fillId="0" borderId="1" xfId="0" applyFont="1" applyBorder="1" applyAlignment="1">
      <alignment vertical="center"/>
    </xf>
    <xf numFmtId="0" fontId="14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left" vertical="top"/>
    </xf>
    <xf numFmtId="0" fontId="14" fillId="0" borderId="18" xfId="0" applyFont="1" applyBorder="1" applyAlignment="1">
      <alignment horizontal="left" vertical="top"/>
    </xf>
    <xf numFmtId="0" fontId="14" fillId="0" borderId="23" xfId="0" applyFont="1" applyBorder="1" applyAlignment="1">
      <alignment horizontal="left" vertical="top"/>
    </xf>
    <xf numFmtId="0" fontId="14" fillId="0" borderId="18" xfId="0" applyFont="1" applyBorder="1" applyAlignment="1">
      <alignment horizontal="left" vertical="top" wrapText="1"/>
    </xf>
    <xf numFmtId="0" fontId="14" fillId="0" borderId="18" xfId="0" applyFont="1" applyBorder="1" applyAlignment="1">
      <alignment horizontal="left" vertical="center"/>
    </xf>
    <xf numFmtId="0" fontId="18" fillId="0" borderId="1" xfId="0" applyFont="1" applyBorder="1" applyAlignment="1">
      <alignment horizontal="left" vertical="center" wrapText="1"/>
    </xf>
    <xf numFmtId="0" fontId="17" fillId="0" borderId="0" xfId="0" applyFont="1" applyAlignment="1">
      <alignment horizontal="left" vertical="top"/>
    </xf>
    <xf numFmtId="164" fontId="14" fillId="0" borderId="0" xfId="0" applyNumberFormat="1" applyFont="1" applyAlignment="1">
      <alignment horizontal="center" vertical="center" wrapText="1"/>
    </xf>
    <xf numFmtId="0" fontId="17" fillId="0" borderId="1" xfId="0" applyFont="1" applyBorder="1"/>
    <xf numFmtId="0" fontId="17" fillId="0" borderId="1" xfId="0" applyFont="1" applyBorder="1" applyAlignment="1">
      <alignment horizontal="right"/>
    </xf>
    <xf numFmtId="4" fontId="14" fillId="0" borderId="23" xfId="0" applyNumberFormat="1" applyFont="1" applyBorder="1" applyAlignment="1">
      <alignment horizontal="left" vertical="top"/>
    </xf>
    <xf numFmtId="4" fontId="14" fillId="0" borderId="22" xfId="0" applyNumberFormat="1" applyFont="1" applyBorder="1" applyAlignment="1">
      <alignment horizontal="left" vertical="top"/>
    </xf>
    <xf numFmtId="4" fontId="14" fillId="0" borderId="0" xfId="0" applyNumberFormat="1" applyFont="1" applyAlignment="1">
      <alignment horizontal="left" vertical="top"/>
    </xf>
    <xf numFmtId="4" fontId="14" fillId="0" borderId="18" xfId="0" applyNumberFormat="1" applyFont="1" applyBorder="1" applyAlignment="1">
      <alignment horizontal="left" vertical="top"/>
    </xf>
    <xf numFmtId="0" fontId="17" fillId="0" borderId="0" xfId="0" applyFont="1"/>
    <xf numFmtId="0" fontId="19" fillId="0" borderId="0" xfId="0" applyFont="1" applyAlignment="1">
      <alignment horizontal="left"/>
    </xf>
    <xf numFmtId="0" fontId="20" fillId="0" borderId="0" xfId="0" applyFont="1"/>
    <xf numFmtId="0" fontId="22" fillId="0" borderId="0" xfId="0" applyFont="1"/>
    <xf numFmtId="0" fontId="23" fillId="0" borderId="0" xfId="0" applyFont="1"/>
    <xf numFmtId="0" fontId="14" fillId="0" borderId="1" xfId="0" applyFont="1" applyBorder="1" applyAlignment="1">
      <alignment horizontal="left" vertical="center"/>
    </xf>
    <xf numFmtId="0" fontId="14" fillId="0" borderId="17" xfId="0" applyFont="1" applyBorder="1" applyAlignment="1">
      <alignment horizontal="left" vertical="center"/>
    </xf>
    <xf numFmtId="0" fontId="14" fillId="0" borderId="17" xfId="0" applyFont="1" applyBorder="1" applyAlignment="1">
      <alignment horizontal="left" vertical="center" wrapText="1"/>
    </xf>
    <xf numFmtId="0" fontId="14" fillId="0" borderId="17" xfId="0" applyFont="1" applyBorder="1" applyAlignment="1">
      <alignment horizontal="left" vertical="top"/>
    </xf>
    <xf numFmtId="0" fontId="2" fillId="0" borderId="26" xfId="0" applyFont="1" applyBorder="1"/>
    <xf numFmtId="0" fontId="21" fillId="0" borderId="26" xfId="0" applyFont="1" applyBorder="1"/>
    <xf numFmtId="0" fontId="4" fillId="0" borderId="26" xfId="0" applyFont="1" applyBorder="1"/>
    <xf numFmtId="0" fontId="21" fillId="0" borderId="27" xfId="0" applyFont="1" applyBorder="1"/>
    <xf numFmtId="0" fontId="3" fillId="0" borderId="0" xfId="0" applyFont="1" applyAlignment="1">
      <alignment horizontal="center"/>
    </xf>
    <xf numFmtId="0" fontId="2" fillId="2" borderId="18" xfId="0" applyFont="1" applyFill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right" wrapText="1"/>
    </xf>
    <xf numFmtId="0" fontId="24" fillId="0" borderId="2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0" borderId="20" xfId="0" applyFont="1" applyBorder="1" applyAlignment="1">
      <alignment horizontal="center" vertical="center" wrapText="1"/>
    </xf>
    <xf numFmtId="4" fontId="24" fillId="3" borderId="17" xfId="0" applyNumberFormat="1" applyFont="1" applyFill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3" borderId="17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4" fontId="16" fillId="4" borderId="1" xfId="0" applyNumberFormat="1" applyFont="1" applyFill="1" applyBorder="1" applyAlignment="1">
      <alignment horizontal="right" vertical="center" wrapText="1"/>
    </xf>
    <xf numFmtId="4" fontId="16" fillId="4" borderId="19" xfId="0" applyNumberFormat="1" applyFont="1" applyFill="1" applyBorder="1" applyAlignment="1">
      <alignment horizontal="right" vertical="center" wrapText="1"/>
    </xf>
    <xf numFmtId="0" fontId="16" fillId="0" borderId="1" xfId="0" applyFont="1" applyBorder="1" applyAlignment="1">
      <alignment horizontal="left" vertical="center" wrapText="1"/>
    </xf>
    <xf numFmtId="4" fontId="16" fillId="4" borderId="2" xfId="0" applyNumberFormat="1" applyFont="1" applyFill="1" applyBorder="1" applyAlignment="1">
      <alignment horizontal="right" vertical="center" wrapText="1"/>
    </xf>
    <xf numFmtId="4" fontId="16" fillId="4" borderId="21" xfId="0" applyNumberFormat="1" applyFont="1" applyFill="1" applyBorder="1" applyAlignment="1">
      <alignment horizontal="right" vertical="center" wrapText="1"/>
    </xf>
    <xf numFmtId="0" fontId="14" fillId="4" borderId="1" xfId="0" applyFont="1" applyFill="1" applyBorder="1" applyAlignment="1">
      <alignment horizontal="left" vertical="center"/>
    </xf>
    <xf numFmtId="0" fontId="16" fillId="0" borderId="2" xfId="0" applyFont="1" applyBorder="1" applyAlignment="1">
      <alignment horizontal="left" vertical="center" wrapText="1"/>
    </xf>
    <xf numFmtId="0" fontId="14" fillId="0" borderId="1" xfId="0" applyFont="1" applyBorder="1" applyAlignment="1">
      <alignment vertical="top" wrapText="1"/>
    </xf>
    <xf numFmtId="0" fontId="14" fillId="0" borderId="1" xfId="0" applyFont="1" applyBorder="1" applyAlignment="1">
      <alignment vertical="top"/>
    </xf>
    <xf numFmtId="0" fontId="17" fillId="0" borderId="0" xfId="0" applyFont="1" applyAlignment="1">
      <alignment horizontal="left"/>
    </xf>
    <xf numFmtId="0" fontId="17" fillId="0" borderId="0" xfId="0" applyFont="1" applyAlignment="1">
      <alignment horizontal="center"/>
    </xf>
    <xf numFmtId="0" fontId="14" fillId="0" borderId="0" xfId="0" applyFont="1" applyAlignment="1">
      <alignment horizontal="left"/>
    </xf>
    <xf numFmtId="0" fontId="24" fillId="5" borderId="17" xfId="0" applyFont="1" applyFill="1" applyBorder="1" applyAlignment="1">
      <alignment horizontal="center" vertical="center" wrapText="1"/>
    </xf>
    <xf numFmtId="0" fontId="24" fillId="5" borderId="1" xfId="0" applyFont="1" applyFill="1" applyBorder="1" applyAlignment="1">
      <alignment horizontal="center" vertical="center" wrapText="1"/>
    </xf>
    <xf numFmtId="0" fontId="17" fillId="5" borderId="0" xfId="0" applyFont="1" applyFill="1"/>
    <xf numFmtId="0" fontId="14" fillId="5" borderId="0" xfId="0" applyFont="1" applyFill="1" applyAlignment="1">
      <alignment horizontal="center" vertical="center" wrapText="1"/>
    </xf>
    <xf numFmtId="0" fontId="25" fillId="5" borderId="2" xfId="0" applyFont="1" applyFill="1" applyBorder="1" applyAlignment="1">
      <alignment horizontal="center" vertical="center" wrapText="1"/>
    </xf>
    <xf numFmtId="0" fontId="25" fillId="5" borderId="1" xfId="0" applyFont="1" applyFill="1" applyBorder="1" applyAlignment="1">
      <alignment horizontal="center" vertical="center" wrapText="1"/>
    </xf>
    <xf numFmtId="0" fontId="25" fillId="5" borderId="20" xfId="0" applyFont="1" applyFill="1" applyBorder="1" applyAlignment="1">
      <alignment horizontal="center" vertical="center" wrapText="1"/>
    </xf>
    <xf numFmtId="0" fontId="25" fillId="5" borderId="17" xfId="0" applyFont="1" applyFill="1" applyBorder="1" applyAlignment="1">
      <alignment horizontal="center" vertical="center" wrapText="1"/>
    </xf>
    <xf numFmtId="0" fontId="14" fillId="5" borderId="17" xfId="0" applyFont="1" applyFill="1" applyBorder="1" applyAlignment="1">
      <alignment horizontal="center" vertical="center" wrapText="1"/>
    </xf>
    <xf numFmtId="0" fontId="19" fillId="0" borderId="0" xfId="0" applyFont="1"/>
    <xf numFmtId="0" fontId="19" fillId="0" borderId="0" xfId="0" applyFont="1" applyAlignment="1">
      <alignment vertical="center"/>
    </xf>
    <xf numFmtId="0" fontId="19" fillId="0" borderId="0" xfId="0" applyFont="1" applyAlignment="1">
      <alignment horizontal="right"/>
    </xf>
    <xf numFmtId="0" fontId="26" fillId="0" borderId="0" xfId="0" applyFont="1" applyAlignment="1">
      <alignment horizontal="left"/>
    </xf>
    <xf numFmtId="0" fontId="15" fillId="0" borderId="0" xfId="0" applyFont="1"/>
    <xf numFmtId="0" fontId="27" fillId="2" borderId="12" xfId="0" applyFont="1" applyFill="1" applyBorder="1" applyAlignment="1">
      <alignment horizontal="center" vertical="top" wrapText="1"/>
    </xf>
    <xf numFmtId="0" fontId="27" fillId="2" borderId="1" xfId="0" applyFont="1" applyFill="1" applyBorder="1" applyAlignment="1">
      <alignment horizontal="center" vertical="top" wrapText="1"/>
    </xf>
    <xf numFmtId="0" fontId="27" fillId="2" borderId="13" xfId="0" applyFont="1" applyFill="1" applyBorder="1" applyAlignment="1">
      <alignment horizontal="center" vertical="top" wrapText="1"/>
    </xf>
    <xf numFmtId="0" fontId="11" fillId="6" borderId="1" xfId="0" applyFont="1" applyFill="1" applyBorder="1" applyAlignment="1">
      <alignment horizontal="center" vertical="center"/>
    </xf>
    <xf numFmtId="9" fontId="11" fillId="6" borderId="1" xfId="0" applyNumberFormat="1" applyFont="1" applyFill="1" applyBorder="1" applyAlignment="1">
      <alignment horizontal="center" vertical="center"/>
    </xf>
    <xf numFmtId="3" fontId="11" fillId="6" borderId="1" xfId="0" applyNumberFormat="1" applyFont="1" applyFill="1" applyBorder="1" applyAlignment="1">
      <alignment horizontal="center" vertical="center"/>
    </xf>
    <xf numFmtId="4" fontId="6" fillId="7" borderId="1" xfId="0" applyNumberFormat="1" applyFont="1" applyFill="1" applyBorder="1"/>
    <xf numFmtId="10" fontId="0" fillId="0" borderId="0" xfId="0" applyNumberFormat="1"/>
    <xf numFmtId="4" fontId="2" fillId="7" borderId="1" xfId="0" applyNumberFormat="1" applyFont="1" applyFill="1" applyBorder="1"/>
    <xf numFmtId="4" fontId="28" fillId="4" borderId="23" xfId="0" applyNumberFormat="1" applyFont="1" applyFill="1" applyBorder="1" applyAlignment="1">
      <alignment vertical="center" wrapText="1"/>
    </xf>
    <xf numFmtId="4" fontId="28" fillId="4" borderId="22" xfId="0" applyNumberFormat="1" applyFont="1" applyFill="1" applyBorder="1" applyAlignment="1">
      <alignment vertical="center" wrapText="1"/>
    </xf>
    <xf numFmtId="4" fontId="28" fillId="4" borderId="24" xfId="0" applyNumberFormat="1" applyFont="1" applyFill="1" applyBorder="1" applyAlignment="1">
      <alignment vertical="center" wrapText="1"/>
    </xf>
    <xf numFmtId="4" fontId="28" fillId="4" borderId="18" xfId="0" applyNumberFormat="1" applyFont="1" applyFill="1" applyBorder="1" applyAlignment="1">
      <alignment vertical="center" wrapText="1"/>
    </xf>
    <xf numFmtId="4" fontId="28" fillId="4" borderId="2" xfId="0" applyNumberFormat="1" applyFont="1" applyFill="1" applyBorder="1" applyAlignment="1">
      <alignment horizontal="right" vertical="center" wrapText="1"/>
    </xf>
    <xf numFmtId="4" fontId="28" fillId="4" borderId="21" xfId="0" applyNumberFormat="1" applyFont="1" applyFill="1" applyBorder="1" applyAlignment="1">
      <alignment horizontal="right" vertical="center" wrapText="1"/>
    </xf>
    <xf numFmtId="0" fontId="2" fillId="2" borderId="26" xfId="0" applyFont="1" applyFill="1" applyBorder="1" applyAlignment="1">
      <alignment horizontal="center" vertical="top" wrapText="1"/>
    </xf>
    <xf numFmtId="0" fontId="2" fillId="0" borderId="12" xfId="0" applyFont="1" applyBorder="1"/>
    <xf numFmtId="4" fontId="2" fillId="7" borderId="13" xfId="0" applyNumberFormat="1" applyFont="1" applyFill="1" applyBorder="1" applyAlignment="1">
      <alignment wrapText="1"/>
    </xf>
    <xf numFmtId="0" fontId="6" fillId="0" borderId="12" xfId="0" applyFont="1" applyBorder="1" applyAlignment="1">
      <alignment wrapText="1"/>
    </xf>
    <xf numFmtId="4" fontId="6" fillId="7" borderId="13" xfId="0" applyNumberFormat="1" applyFont="1" applyFill="1" applyBorder="1" applyAlignment="1">
      <alignment wrapText="1"/>
    </xf>
    <xf numFmtId="4" fontId="6" fillId="7" borderId="13" xfId="0" applyNumberFormat="1" applyFont="1" applyFill="1" applyBorder="1"/>
    <xf numFmtId="0" fontId="2" fillId="0" borderId="30" xfId="0" applyFont="1" applyBorder="1" applyAlignment="1">
      <alignment wrapText="1"/>
    </xf>
    <xf numFmtId="0" fontId="6" fillId="0" borderId="31" xfId="0" applyFont="1" applyBorder="1"/>
    <xf numFmtId="0" fontId="6" fillId="0" borderId="31" xfId="0" applyFont="1" applyBorder="1" applyAlignment="1">
      <alignment wrapText="1"/>
    </xf>
    <xf numFmtId="0" fontId="0" fillId="0" borderId="31" xfId="0" quotePrefix="1" applyBorder="1"/>
    <xf numFmtId="0" fontId="2" fillId="0" borderId="31" xfId="0" applyFont="1" applyBorder="1"/>
    <xf numFmtId="4" fontId="6" fillId="7" borderId="31" xfId="0" applyNumberFormat="1" applyFont="1" applyFill="1" applyBorder="1"/>
    <xf numFmtId="4" fontId="6" fillId="7" borderId="32" xfId="0" applyNumberFormat="1" applyFont="1" applyFill="1" applyBorder="1"/>
    <xf numFmtId="0" fontId="2" fillId="0" borderId="12" xfId="0" applyFont="1" applyBorder="1" applyAlignment="1">
      <alignment wrapText="1"/>
    </xf>
    <xf numFmtId="3" fontId="6" fillId="7" borderId="13" xfId="0" applyNumberFormat="1" applyFont="1" applyFill="1" applyBorder="1" applyAlignment="1">
      <alignment horizontal="left" vertical="top"/>
    </xf>
    <xf numFmtId="0" fontId="11" fillId="6" borderId="12" xfId="0" applyFont="1" applyFill="1" applyBorder="1" applyAlignment="1">
      <alignment horizontal="left" vertical="center" wrapText="1"/>
    </xf>
    <xf numFmtId="0" fontId="0" fillId="6" borderId="13" xfId="0" applyFill="1" applyBorder="1"/>
    <xf numFmtId="0" fontId="11" fillId="6" borderId="30" xfId="0" applyFont="1" applyFill="1" applyBorder="1" applyAlignment="1">
      <alignment horizontal="left" vertical="center" wrapText="1"/>
    </xf>
    <xf numFmtId="3" fontId="11" fillId="6" borderId="31" xfId="0" applyNumberFormat="1" applyFont="1" applyFill="1" applyBorder="1" applyAlignment="1">
      <alignment horizontal="center" vertical="center"/>
    </xf>
    <xf numFmtId="0" fontId="11" fillId="6" borderId="31" xfId="0" applyFont="1" applyFill="1" applyBorder="1" applyAlignment="1">
      <alignment horizontal="center" vertical="center"/>
    </xf>
    <xf numFmtId="9" fontId="11" fillId="6" borderId="31" xfId="0" applyNumberFormat="1" applyFont="1" applyFill="1" applyBorder="1" applyAlignment="1">
      <alignment horizontal="center" vertical="center"/>
    </xf>
    <xf numFmtId="0" fontId="0" fillId="6" borderId="32" xfId="0" applyFill="1" applyBorder="1"/>
    <xf numFmtId="4" fontId="7" fillId="8" borderId="35" xfId="0" applyNumberFormat="1" applyFont="1" applyFill="1" applyBorder="1"/>
    <xf numFmtId="4" fontId="7" fillId="8" borderId="37" xfId="0" applyNumberFormat="1" applyFont="1" applyFill="1" applyBorder="1"/>
    <xf numFmtId="0" fontId="0" fillId="0" borderId="1" xfId="0" applyBorder="1"/>
    <xf numFmtId="4" fontId="0" fillId="7" borderId="2" xfId="0" applyNumberFormat="1" applyFill="1" applyBorder="1"/>
    <xf numFmtId="4" fontId="0" fillId="0" borderId="2" xfId="0" applyNumberFormat="1" applyBorder="1"/>
    <xf numFmtId="0" fontId="5" fillId="9" borderId="38" xfId="0" applyFont="1" applyFill="1" applyBorder="1"/>
    <xf numFmtId="0" fontId="5" fillId="9" borderId="40" xfId="0" applyFont="1" applyFill="1" applyBorder="1"/>
    <xf numFmtId="0" fontId="2" fillId="10" borderId="38" xfId="0" applyFont="1" applyFill="1" applyBorder="1" applyAlignment="1">
      <alignment horizontal="center" vertical="center"/>
    </xf>
    <xf numFmtId="4" fontId="2" fillId="10" borderId="39" xfId="0" applyNumberFormat="1" applyFont="1" applyFill="1" applyBorder="1"/>
    <xf numFmtId="4" fontId="2" fillId="10" borderId="40" xfId="0" applyNumberFormat="1" applyFont="1" applyFill="1" applyBorder="1"/>
    <xf numFmtId="0" fontId="2" fillId="2" borderId="5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9" xfId="0" applyFont="1" applyFill="1" applyBorder="1" applyAlignment="1">
      <alignment horizontal="center" vertical="top" wrapText="1"/>
    </xf>
    <xf numFmtId="0" fontId="2" fillId="2" borderId="11" xfId="0" applyFont="1" applyFill="1" applyBorder="1" applyAlignment="1">
      <alignment horizontal="center" vertical="top" wrapText="1"/>
    </xf>
    <xf numFmtId="0" fontId="3" fillId="0" borderId="3" xfId="0" applyFont="1" applyBorder="1" applyAlignment="1">
      <alignment horizontal="center"/>
    </xf>
    <xf numFmtId="0" fontId="2" fillId="2" borderId="28" xfId="0" applyFont="1" applyFill="1" applyBorder="1" applyAlignment="1">
      <alignment horizontal="center" vertical="top" wrapText="1"/>
    </xf>
    <xf numFmtId="0" fontId="2" fillId="2" borderId="29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10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2" borderId="8" xfId="0" applyFont="1" applyFill="1" applyBorder="1" applyAlignment="1">
      <alignment horizontal="center" vertical="top" wrapText="1"/>
    </xf>
    <xf numFmtId="0" fontId="24" fillId="5" borderId="17" xfId="0" applyFont="1" applyFill="1" applyBorder="1" applyAlignment="1">
      <alignment horizontal="center" vertical="center" wrapText="1"/>
    </xf>
    <xf numFmtId="0" fontId="24" fillId="5" borderId="2" xfId="0" applyFont="1" applyFill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17" xfId="0" applyFont="1" applyBorder="1" applyAlignment="1">
      <alignment horizontal="left" vertical="center" wrapText="1"/>
    </xf>
    <xf numFmtId="0" fontId="14" fillId="0" borderId="20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17" xfId="0" applyFont="1" applyBorder="1" applyAlignment="1">
      <alignment horizontal="left" vertical="center"/>
    </xf>
    <xf numFmtId="0" fontId="14" fillId="0" borderId="20" xfId="0" applyFont="1" applyBorder="1" applyAlignment="1">
      <alignment horizontal="left" vertical="center"/>
    </xf>
    <xf numFmtId="0" fontId="14" fillId="0" borderId="2" xfId="0" applyFont="1" applyBorder="1" applyAlignment="1">
      <alignment horizontal="left" vertical="center"/>
    </xf>
    <xf numFmtId="0" fontId="17" fillId="0" borderId="17" xfId="0" applyFont="1" applyBorder="1" applyAlignment="1">
      <alignment horizontal="center"/>
    </xf>
    <xf numFmtId="0" fontId="17" fillId="0" borderId="20" xfId="0" applyFont="1" applyBorder="1" applyAlignment="1">
      <alignment horizontal="center"/>
    </xf>
    <xf numFmtId="0" fontId="17" fillId="0" borderId="2" xfId="0" applyFont="1" applyBorder="1" applyAlignment="1">
      <alignment horizontal="center"/>
    </xf>
    <xf numFmtId="0" fontId="17" fillId="0" borderId="17" xfId="0" applyFont="1" applyBorder="1" applyAlignment="1">
      <alignment horizontal="left" wrapText="1"/>
    </xf>
    <xf numFmtId="0" fontId="17" fillId="0" borderId="20" xfId="0" applyFont="1" applyBorder="1" applyAlignment="1">
      <alignment horizontal="left" wrapText="1"/>
    </xf>
    <xf numFmtId="0" fontId="17" fillId="0" borderId="2" xfId="0" applyFont="1" applyBorder="1" applyAlignment="1">
      <alignment horizontal="left" wrapText="1"/>
    </xf>
    <xf numFmtId="0" fontId="17" fillId="0" borderId="17" xfId="0" applyFont="1" applyBorder="1" applyAlignment="1">
      <alignment horizontal="left" vertical="center"/>
    </xf>
    <xf numFmtId="0" fontId="17" fillId="0" borderId="20" xfId="0" applyFont="1" applyBorder="1" applyAlignment="1">
      <alignment horizontal="left" vertical="center"/>
    </xf>
    <xf numFmtId="0" fontId="17" fillId="0" borderId="2" xfId="0" applyFont="1" applyBorder="1" applyAlignment="1">
      <alignment horizontal="left" vertical="center"/>
    </xf>
    <xf numFmtId="0" fontId="17" fillId="0" borderId="17" xfId="0" applyFont="1" applyBorder="1" applyAlignment="1">
      <alignment horizontal="center" vertical="center"/>
    </xf>
    <xf numFmtId="0" fontId="17" fillId="0" borderId="20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0" borderId="17" xfId="0" applyFont="1" applyBorder="1" applyAlignment="1">
      <alignment horizontal="left" vertical="center" wrapText="1"/>
    </xf>
    <xf numFmtId="0" fontId="17" fillId="0" borderId="20" xfId="0" applyFont="1" applyBorder="1" applyAlignment="1">
      <alignment horizontal="left" vertical="center" wrapText="1"/>
    </xf>
    <xf numFmtId="0" fontId="17" fillId="0" borderId="2" xfId="0" applyFont="1" applyBorder="1" applyAlignment="1">
      <alignment horizontal="left" vertical="center" wrapText="1"/>
    </xf>
    <xf numFmtId="0" fontId="17" fillId="0" borderId="17" xfId="0" applyFont="1" applyBorder="1" applyAlignment="1">
      <alignment horizontal="center" vertical="top"/>
    </xf>
    <xf numFmtId="0" fontId="17" fillId="0" borderId="20" xfId="0" applyFont="1" applyBorder="1" applyAlignment="1">
      <alignment horizontal="center" vertical="top"/>
    </xf>
    <xf numFmtId="0" fontId="17" fillId="0" borderId="2" xfId="0" applyFont="1" applyBorder="1" applyAlignment="1">
      <alignment horizontal="center" vertical="top"/>
    </xf>
    <xf numFmtId="0" fontId="14" fillId="0" borderId="17" xfId="0" applyFont="1" applyBorder="1" applyAlignment="1">
      <alignment horizontal="left" vertical="top" wrapText="1"/>
    </xf>
    <xf numFmtId="0" fontId="14" fillId="0" borderId="20" xfId="0" applyFont="1" applyBorder="1" applyAlignment="1">
      <alignment horizontal="left" vertical="top" wrapText="1"/>
    </xf>
    <xf numFmtId="0" fontId="14" fillId="0" borderId="2" xfId="0" applyFont="1" applyBorder="1" applyAlignment="1">
      <alignment horizontal="left" vertical="top" wrapText="1"/>
    </xf>
    <xf numFmtId="0" fontId="14" fillId="0" borderId="17" xfId="0" applyFont="1" applyBorder="1" applyAlignment="1">
      <alignment horizontal="left" vertical="top"/>
    </xf>
    <xf numFmtId="0" fontId="14" fillId="0" borderId="20" xfId="0" applyFont="1" applyBorder="1" applyAlignment="1">
      <alignment horizontal="left" vertical="top"/>
    </xf>
    <xf numFmtId="0" fontId="14" fillId="0" borderId="2" xfId="0" applyFont="1" applyBorder="1" applyAlignment="1">
      <alignment horizontal="left" vertical="top"/>
    </xf>
    <xf numFmtId="0" fontId="24" fillId="5" borderId="18" xfId="0" applyFont="1" applyFill="1" applyBorder="1" applyAlignment="1">
      <alignment horizontal="center" vertical="center" wrapText="1"/>
    </xf>
    <xf numFmtId="0" fontId="24" fillId="5" borderId="19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/>
    </xf>
    <xf numFmtId="0" fontId="24" fillId="5" borderId="17" xfId="0" applyFont="1" applyFill="1" applyBorder="1" applyAlignment="1">
      <alignment vertical="center" wrapText="1"/>
    </xf>
    <xf numFmtId="0" fontId="24" fillId="5" borderId="2" xfId="0" applyFont="1" applyFill="1" applyBorder="1" applyAlignment="1">
      <alignment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left" wrapText="1"/>
    </xf>
    <xf numFmtId="0" fontId="0" fillId="0" borderId="32" xfId="0" applyBorder="1" applyAlignment="1">
      <alignment horizontal="left" wrapText="1"/>
    </xf>
    <xf numFmtId="0" fontId="2" fillId="0" borderId="12" xfId="0" applyFont="1" applyBorder="1" applyAlignment="1">
      <alignment horizontal="left" vertical="top" wrapText="1"/>
    </xf>
    <xf numFmtId="0" fontId="2" fillId="0" borderId="30" xfId="0" applyFont="1" applyBorder="1" applyAlignment="1">
      <alignment horizontal="left" vertical="top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9" fillId="10" borderId="28" xfId="0" applyFont="1" applyFill="1" applyBorder="1" applyAlignment="1">
      <alignment horizontal="center" vertical="center"/>
    </xf>
    <xf numFmtId="0" fontId="29" fillId="10" borderId="33" xfId="0" applyFont="1" applyFill="1" applyBorder="1" applyAlignment="1">
      <alignment horizontal="center" vertical="center"/>
    </xf>
    <xf numFmtId="0" fontId="29" fillId="10" borderId="34" xfId="0" applyFont="1" applyFill="1" applyBorder="1" applyAlignment="1">
      <alignment horizontal="center" vertical="center"/>
    </xf>
    <xf numFmtId="4" fontId="29" fillId="10" borderId="28" xfId="0" applyNumberFormat="1" applyFont="1" applyFill="1" applyBorder="1" applyAlignment="1">
      <alignment horizontal="center" vertical="center"/>
    </xf>
    <xf numFmtId="4" fontId="29" fillId="10" borderId="34" xfId="0" applyNumberFormat="1" applyFont="1" applyFill="1" applyBorder="1" applyAlignment="1">
      <alignment horizontal="center" vertical="center"/>
    </xf>
    <xf numFmtId="0" fontId="29" fillId="10" borderId="35" xfId="0" applyFont="1" applyFill="1" applyBorder="1" applyAlignment="1">
      <alignment horizontal="center" vertical="center"/>
    </xf>
    <xf numFmtId="0" fontId="29" fillId="10" borderId="36" xfId="0" applyFont="1" applyFill="1" applyBorder="1" applyAlignment="1">
      <alignment horizontal="center" vertical="center"/>
    </xf>
    <xf numFmtId="0" fontId="29" fillId="10" borderId="37" xfId="0" applyFont="1" applyFill="1" applyBorder="1" applyAlignment="1">
      <alignment horizontal="center" vertical="center"/>
    </xf>
    <xf numFmtId="3" fontId="29" fillId="10" borderId="38" xfId="0" applyNumberFormat="1" applyFont="1" applyFill="1" applyBorder="1" applyAlignment="1">
      <alignment horizontal="center" vertical="center"/>
    </xf>
    <xf numFmtId="3" fontId="29" fillId="10" borderId="40" xfId="0" applyNumberFormat="1" applyFont="1" applyFill="1" applyBorder="1" applyAlignment="1">
      <alignment horizontal="center" vertical="center"/>
    </xf>
    <xf numFmtId="0" fontId="29" fillId="8" borderId="38" xfId="0" applyFont="1" applyFill="1" applyBorder="1" applyAlignment="1">
      <alignment horizontal="center" vertical="center"/>
    </xf>
    <xf numFmtId="0" fontId="29" fillId="8" borderId="39" xfId="0" applyFont="1" applyFill="1" applyBorder="1" applyAlignment="1">
      <alignment horizontal="center" vertical="center"/>
    </xf>
    <xf numFmtId="0" fontId="29" fillId="8" borderId="40" xfId="0" applyFont="1" applyFill="1" applyBorder="1" applyAlignment="1">
      <alignment horizontal="center" vertical="center"/>
    </xf>
    <xf numFmtId="4" fontId="29" fillId="8" borderId="35" xfId="0" applyNumberFormat="1" applyFont="1" applyFill="1" applyBorder="1" applyAlignment="1">
      <alignment horizontal="center" vertical="center"/>
    </xf>
    <xf numFmtId="4" fontId="29" fillId="8" borderId="37" xfId="0" applyNumberFormat="1" applyFont="1" applyFill="1" applyBorder="1" applyAlignment="1">
      <alignment horizontal="center" vertical="center"/>
    </xf>
  </cellXfs>
  <cellStyles count="3">
    <cellStyle name="Dziesiętny" xfId="1" builtinId="3"/>
    <cellStyle name="Normalny" xfId="0" builtinId="0"/>
    <cellStyle name="Normalny 11" xfId="2" xr:uid="{00000000-0005-0000-0000-000002000000}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NIVERSE\dfs$\!!!%20RPO\Zdrowie\Plan%20Dzia&#322;a&#324;%202017\Plan%20Dzia&#322;a&#324;%202016_zmiany%20wysy&#322;ane%20informacyjnie\Plan%20dzia&#322;a&#324;%202017%2025.01.2017_WUP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NIVERSE\dfs$\DPE\02%20NOWA%20PERSPEKTYWA%202014%20-%202020\zdrowie\Plan%20Dzia&#322;ania%202018\Pierwotny%20PD%20-%20listopad%202017\Plan_dzialan_w_sektorze_zdrowia%202018%20RPO_WD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je ogólne"/>
      <sheetName val="Konkurs RPO WPD.2.K.1"/>
      <sheetName val="RPZ1"/>
      <sheetName val="RPZ2"/>
      <sheetName val="RPZ3"/>
      <sheetName val="RPZ4"/>
      <sheetName val="Kryteria RPO WPD.2.K.1"/>
      <sheetName val="Konkurs RPO WPD.2.K.5"/>
      <sheetName val="Kryteria RPO WPD.2.K.5"/>
      <sheetName val=" Konkurs RPO WPD.7.K.1 "/>
      <sheetName val="RPZ RPO WPD.7.K.1 "/>
      <sheetName val="Kryteria  RPO WPD.7.K.1 "/>
      <sheetName val="Konkurs RPO 8.K.1"/>
      <sheetName val="Kryteria RPO 8.K.1 "/>
      <sheetName val="RPZ"/>
      <sheetName val="Projekt pozakonkursowy"/>
      <sheetName val="Planowane działania"/>
      <sheetName val="ZAŁ. 1"/>
    </sheetNames>
    <sheetDataSet>
      <sheetData sheetId="0">
        <row r="100">
          <cell r="N100" t="str">
            <v>PI 2c</v>
          </cell>
        </row>
        <row r="118">
          <cell r="K118" t="str">
            <v>Narzędzie 1</v>
          </cell>
        </row>
        <row r="119">
          <cell r="K119" t="str">
            <v>Narzędzie 2</v>
          </cell>
        </row>
        <row r="120">
          <cell r="K120" t="str">
            <v>Narzędzie 3</v>
          </cell>
        </row>
        <row r="121">
          <cell r="K121" t="str">
            <v>Narzędzie 4</v>
          </cell>
        </row>
        <row r="122">
          <cell r="K122" t="str">
            <v>Narzędzie 5</v>
          </cell>
        </row>
        <row r="123">
          <cell r="K123" t="str">
            <v>Narzędzie 6</v>
          </cell>
        </row>
        <row r="124">
          <cell r="K124" t="str">
            <v>Narzędzie 7</v>
          </cell>
        </row>
        <row r="125">
          <cell r="K125" t="str">
            <v>Narzędzie 8</v>
          </cell>
        </row>
        <row r="126">
          <cell r="K126" t="str">
            <v>Narzędzie 9</v>
          </cell>
        </row>
        <row r="127">
          <cell r="K127" t="str">
            <v>Narzędzie 10</v>
          </cell>
        </row>
        <row r="128">
          <cell r="K128" t="str">
            <v>Narzędzie 11</v>
          </cell>
        </row>
        <row r="129">
          <cell r="K129" t="str">
            <v>Narzędzie 12</v>
          </cell>
        </row>
        <row r="130">
          <cell r="K130" t="str">
            <v>Narzędzie 13</v>
          </cell>
        </row>
        <row r="131">
          <cell r="K131" t="str">
            <v>Narzędzie 14</v>
          </cell>
        </row>
        <row r="132">
          <cell r="K132" t="str">
            <v>Narzędzie 15</v>
          </cell>
        </row>
        <row r="133">
          <cell r="K133" t="str">
            <v>Narzędzie 16</v>
          </cell>
        </row>
        <row r="134">
          <cell r="K134" t="str">
            <v>Narzędzie 17</v>
          </cell>
        </row>
        <row r="135">
          <cell r="K135" t="str">
            <v>Narzędzie 18</v>
          </cell>
        </row>
        <row r="136">
          <cell r="K136" t="str">
            <v>Narzędzie 19</v>
          </cell>
        </row>
        <row r="137">
          <cell r="K137" t="str">
            <v>Narzędzie 20</v>
          </cell>
        </row>
        <row r="138">
          <cell r="K138" t="str">
            <v>Narzędzie 21</v>
          </cell>
        </row>
        <row r="139">
          <cell r="K139" t="str">
            <v>Narzędzie 22</v>
          </cell>
        </row>
        <row r="140">
          <cell r="K140" t="str">
            <v>Narzędzie 23</v>
          </cell>
        </row>
        <row r="141">
          <cell r="K141" t="str">
            <v>Narzędzie 24</v>
          </cell>
        </row>
        <row r="142">
          <cell r="K142" t="str">
            <v>Narzędzie 25</v>
          </cell>
        </row>
        <row r="143">
          <cell r="K143" t="str">
            <v>Narzędzie 26</v>
          </cell>
        </row>
        <row r="144">
          <cell r="K144" t="str">
            <v>Narzędzie 27</v>
          </cell>
        </row>
        <row r="145">
          <cell r="K145" t="str">
            <v>Narzędzie 28</v>
          </cell>
        </row>
        <row r="146">
          <cell r="K146" t="str">
            <v>Narzędzie 29</v>
          </cell>
        </row>
        <row r="147">
          <cell r="K147" t="str">
            <v>Narzędzie 30</v>
          </cell>
        </row>
        <row r="148">
          <cell r="K148" t="str">
            <v>Narzędzie 31</v>
          </cell>
        </row>
        <row r="149">
          <cell r="K149" t="str">
            <v>Narzędzie 32</v>
          </cell>
        </row>
        <row r="150">
          <cell r="K150" t="str">
            <v>Narzędzie 33</v>
          </cell>
        </row>
        <row r="151">
          <cell r="K151" t="str">
            <v>Narzędzie 34</v>
          </cell>
        </row>
        <row r="152">
          <cell r="K152" t="str">
            <v>Narzędzie 35</v>
          </cell>
        </row>
        <row r="153">
          <cell r="K153" t="str">
            <v>Narzędzie 36</v>
          </cell>
        </row>
        <row r="154">
          <cell r="K154" t="str">
            <v>Narzędzie 37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je ogólne"/>
      <sheetName val="Konkurs RPO WD 8.K.3"/>
      <sheetName val="Kryteria RPO WD 8.K.3"/>
      <sheetName val="RPZ 8.K.3"/>
      <sheetName val="Konkurs RPO WD 8.K.4"/>
      <sheetName val="Kryteria  RPO WD 8.K.4"/>
      <sheetName val="RPZ 8.K.4"/>
      <sheetName val="Konkurs RPO WD 8.K.5"/>
      <sheetName val="Kryteria RPO WD 8.K.5"/>
      <sheetName val="RPZ 8.K.5 "/>
      <sheetName val="Konkurs RPO WD 9.K.1"/>
      <sheetName val="Kryteria RPO WD 9.K.1"/>
      <sheetName val="Konkurs RPO WD 9.K.2"/>
      <sheetName val="Kryteria RPO WD 9.K.2"/>
      <sheetName val="Planowane działania"/>
      <sheetName val="Projekt pozakonkursowy"/>
      <sheetName val="ZAŁ. 1"/>
    </sheetNames>
    <sheetDataSet>
      <sheetData sheetId="0">
        <row r="104">
          <cell r="N104" t="str">
            <v>PI 2c</v>
          </cell>
        </row>
        <row r="105">
          <cell r="N105" t="str">
            <v>PI 8vi</v>
          </cell>
        </row>
        <row r="106">
          <cell r="N106" t="str">
            <v>PI 9a</v>
          </cell>
        </row>
        <row r="107">
          <cell r="N107" t="str">
            <v>PI 9iv</v>
          </cell>
        </row>
        <row r="108">
          <cell r="N108" t="str">
            <v>PI 10ii</v>
          </cell>
        </row>
        <row r="109">
          <cell r="N109" t="str">
            <v>PI 10iii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5"/>
  <sheetViews>
    <sheetView tabSelected="1" topLeftCell="B1" zoomScaleNormal="100" zoomScaleSheetLayoutView="75" workbookViewId="0">
      <pane xSplit="2" ySplit="6" topLeftCell="D16" activePane="bottomRight" state="frozen"/>
      <selection pane="topRight"/>
      <selection pane="bottomLeft"/>
      <selection pane="bottomRight" activeCell="I20" sqref="I20"/>
    </sheetView>
  </sheetViews>
  <sheetFormatPr defaultRowHeight="15" x14ac:dyDescent="0.25"/>
  <cols>
    <col min="1" max="1" width="19.140625" customWidth="1"/>
    <col min="2" max="2" width="40" customWidth="1"/>
    <col min="3" max="3" width="17.5703125" bestFit="1" customWidth="1"/>
    <col min="4" max="4" width="29.140625" customWidth="1"/>
    <col min="5" max="5" width="10.140625" customWidth="1"/>
    <col min="6" max="6" width="9.7109375" customWidth="1"/>
    <col min="7" max="17" width="20.7109375" customWidth="1"/>
    <col min="18" max="18" width="40.140625" customWidth="1"/>
  </cols>
  <sheetData>
    <row r="1" spans="1:21" x14ac:dyDescent="0.25">
      <c r="A1" s="4" t="s">
        <v>0</v>
      </c>
      <c r="B1" s="4" t="s">
        <v>1</v>
      </c>
      <c r="C1" s="9"/>
      <c r="D1" s="9"/>
    </row>
    <row r="2" spans="1:21" x14ac:dyDescent="0.25">
      <c r="A2" s="4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</row>
    <row r="3" spans="1:21" ht="21" customHeight="1" thickBot="1" x14ac:dyDescent="0.35">
      <c r="A3" s="4" t="s">
        <v>2</v>
      </c>
      <c r="B3" s="20"/>
      <c r="C3" s="21"/>
      <c r="D3" s="21"/>
      <c r="E3" s="21"/>
      <c r="F3" s="19"/>
      <c r="G3" s="164" t="s">
        <v>3</v>
      </c>
      <c r="H3" s="164"/>
      <c r="I3" s="164"/>
      <c r="J3" s="164"/>
      <c r="K3" s="164"/>
      <c r="L3" s="164"/>
      <c r="M3" s="164"/>
      <c r="N3" s="164"/>
      <c r="O3" s="75"/>
      <c r="P3" s="75"/>
      <c r="Q3" s="75"/>
    </row>
    <row r="4" spans="1:21" s="23" customFormat="1" ht="25.5" customHeight="1" x14ac:dyDescent="0.25">
      <c r="A4" s="165" t="s">
        <v>4</v>
      </c>
      <c r="B4" s="167" t="s">
        <v>5</v>
      </c>
      <c r="C4" s="160" t="s">
        <v>6</v>
      </c>
      <c r="D4" s="160" t="s">
        <v>7</v>
      </c>
      <c r="E4" s="160" t="s">
        <v>8</v>
      </c>
      <c r="F4" s="160" t="s">
        <v>9</v>
      </c>
      <c r="G4" s="169" t="s">
        <v>10</v>
      </c>
      <c r="H4" s="170"/>
      <c r="I4" s="169" t="s">
        <v>11</v>
      </c>
      <c r="J4" s="171"/>
      <c r="K4" s="171"/>
      <c r="L4" s="170"/>
      <c r="M4" s="160" t="s">
        <v>12</v>
      </c>
      <c r="N4" s="160" t="s">
        <v>13</v>
      </c>
      <c r="O4" s="160" t="s">
        <v>14</v>
      </c>
      <c r="P4" s="160" t="s">
        <v>15</v>
      </c>
      <c r="Q4" s="160" t="s">
        <v>16</v>
      </c>
      <c r="R4" s="162" t="s">
        <v>17</v>
      </c>
    </row>
    <row r="5" spans="1:21" s="17" customFormat="1" ht="66.75" x14ac:dyDescent="0.2">
      <c r="A5" s="166"/>
      <c r="B5" s="168"/>
      <c r="C5" s="161"/>
      <c r="D5" s="161"/>
      <c r="E5" s="161"/>
      <c r="F5" s="161"/>
      <c r="G5" s="6" t="s">
        <v>18</v>
      </c>
      <c r="H5" s="6" t="s">
        <v>19</v>
      </c>
      <c r="I5" s="6" t="s">
        <v>20</v>
      </c>
      <c r="J5" s="6" t="s">
        <v>21</v>
      </c>
      <c r="K5" s="6" t="s">
        <v>22</v>
      </c>
      <c r="L5" s="6" t="s">
        <v>23</v>
      </c>
      <c r="M5" s="161"/>
      <c r="N5" s="161"/>
      <c r="O5" s="161"/>
      <c r="P5" s="161"/>
      <c r="Q5" s="161"/>
      <c r="R5" s="163"/>
    </row>
    <row r="6" spans="1:21" s="23" customFormat="1" x14ac:dyDescent="0.25">
      <c r="A6" s="128">
        <v>1</v>
      </c>
      <c r="B6" s="24">
        <v>2</v>
      </c>
      <c r="C6" s="25">
        <v>3</v>
      </c>
      <c r="D6" s="25">
        <v>4</v>
      </c>
      <c r="E6" s="25">
        <v>5</v>
      </c>
      <c r="F6" s="25">
        <v>6</v>
      </c>
      <c r="G6" s="25">
        <v>7</v>
      </c>
      <c r="H6" s="25">
        <v>8</v>
      </c>
      <c r="I6" s="25" t="s">
        <v>24</v>
      </c>
      <c r="J6" s="25">
        <v>10</v>
      </c>
      <c r="K6" s="25">
        <v>11</v>
      </c>
      <c r="L6" s="25">
        <v>12</v>
      </c>
      <c r="M6" s="25">
        <v>13</v>
      </c>
      <c r="N6" s="25" t="s">
        <v>25</v>
      </c>
      <c r="O6" s="76">
        <v>15</v>
      </c>
      <c r="P6" s="76">
        <v>16</v>
      </c>
      <c r="Q6" s="76">
        <v>17</v>
      </c>
      <c r="R6" s="26">
        <v>18</v>
      </c>
    </row>
    <row r="7" spans="1:21" ht="24.75" x14ac:dyDescent="0.25">
      <c r="A7" s="71" t="s">
        <v>26</v>
      </c>
      <c r="B7" s="129" t="s">
        <v>27</v>
      </c>
      <c r="C7" s="12" t="s">
        <v>26</v>
      </c>
      <c r="D7" s="12" t="s">
        <v>28</v>
      </c>
      <c r="E7" s="22" t="s">
        <v>29</v>
      </c>
      <c r="F7" s="12" t="s">
        <v>30</v>
      </c>
      <c r="G7" s="121">
        <v>47800000</v>
      </c>
      <c r="H7" s="121">
        <v>0</v>
      </c>
      <c r="I7" s="121">
        <f t="shared" ref="I7:I15" si="0">J7+K7+L7</f>
        <v>14788601.008333333</v>
      </c>
      <c r="J7" s="121">
        <v>129934.34166666666</v>
      </c>
      <c r="K7" s="121">
        <v>7966666.666666666</v>
      </c>
      <c r="L7" s="121">
        <v>6692000.0000000009</v>
      </c>
      <c r="M7" s="121">
        <v>1274666.6666666667</v>
      </c>
      <c r="N7" s="121">
        <f t="shared" ref="N7:N15" si="1">G7+H7+I7+M7</f>
        <v>63863267.674999997</v>
      </c>
      <c r="O7" s="121">
        <v>211867740.89999995</v>
      </c>
      <c r="P7" s="121">
        <v>252019587.61999992</v>
      </c>
      <c r="Q7" s="121">
        <v>254550558.42999995</v>
      </c>
      <c r="R7" s="130" t="s">
        <v>626</v>
      </c>
    </row>
    <row r="8" spans="1:21" ht="36.75" x14ac:dyDescent="0.25">
      <c r="A8" s="71" t="s">
        <v>31</v>
      </c>
      <c r="B8" s="131" t="s">
        <v>32</v>
      </c>
      <c r="C8" s="14" t="s">
        <v>33</v>
      </c>
      <c r="D8" s="11" t="s">
        <v>34</v>
      </c>
      <c r="E8" s="29">
        <v>107</v>
      </c>
      <c r="F8" s="14" t="s">
        <v>35</v>
      </c>
      <c r="G8" s="119">
        <v>0</v>
      </c>
      <c r="H8" s="119">
        <v>0</v>
      </c>
      <c r="I8" s="119">
        <f t="shared" si="0"/>
        <v>0</v>
      </c>
      <c r="J8" s="119">
        <v>0</v>
      </c>
      <c r="K8" s="119">
        <v>0</v>
      </c>
      <c r="L8" s="119">
        <v>0</v>
      </c>
      <c r="M8" s="119">
        <v>0</v>
      </c>
      <c r="N8" s="119">
        <f t="shared" si="1"/>
        <v>0</v>
      </c>
      <c r="O8" s="119"/>
      <c r="P8" s="119"/>
      <c r="Q8" s="119"/>
      <c r="R8" s="132"/>
    </row>
    <row r="9" spans="1:21" s="65" customFormat="1" ht="48.75" x14ac:dyDescent="0.25">
      <c r="A9" s="72" t="s">
        <v>31</v>
      </c>
      <c r="B9" s="131" t="s">
        <v>32</v>
      </c>
      <c r="C9" s="14" t="s">
        <v>36</v>
      </c>
      <c r="D9" s="11" t="s">
        <v>37</v>
      </c>
      <c r="E9" s="30">
        <v>107</v>
      </c>
      <c r="F9" s="14" t="s">
        <v>35</v>
      </c>
      <c r="G9" s="119">
        <v>0</v>
      </c>
      <c r="H9" s="119">
        <v>29638672</v>
      </c>
      <c r="I9" s="119">
        <f>J9+K9+L9</f>
        <v>2335203</v>
      </c>
      <c r="J9" s="119">
        <v>1094424</v>
      </c>
      <c r="K9" s="119">
        <v>0</v>
      </c>
      <c r="L9" s="119">
        <v>1240779</v>
      </c>
      <c r="M9" s="119">
        <v>2895151</v>
      </c>
      <c r="N9" s="119">
        <f t="shared" si="1"/>
        <v>34869026</v>
      </c>
      <c r="O9" s="119">
        <v>131296494.95999999</v>
      </c>
      <c r="P9" s="119">
        <v>154466465.53</v>
      </c>
      <c r="Q9" s="119">
        <v>154466465.53</v>
      </c>
      <c r="R9" s="132" t="s">
        <v>38</v>
      </c>
      <c r="T9"/>
      <c r="U9"/>
    </row>
    <row r="10" spans="1:21" ht="24.75" x14ac:dyDescent="0.25">
      <c r="A10" s="71" t="s">
        <v>39</v>
      </c>
      <c r="B10" s="131" t="s">
        <v>40</v>
      </c>
      <c r="C10" s="14" t="s">
        <v>41</v>
      </c>
      <c r="D10" s="11" t="s">
        <v>42</v>
      </c>
      <c r="E10" s="30">
        <v>112</v>
      </c>
      <c r="F10" s="14" t="s">
        <v>43</v>
      </c>
      <c r="G10" s="119">
        <v>0</v>
      </c>
      <c r="H10" s="119">
        <v>18725457</v>
      </c>
      <c r="I10" s="119">
        <f t="shared" si="0"/>
        <v>2841938</v>
      </c>
      <c r="J10" s="119">
        <v>1762396</v>
      </c>
      <c r="K10" s="119">
        <v>1079542</v>
      </c>
      <c r="L10" s="119">
        <v>0</v>
      </c>
      <c r="M10" s="119">
        <v>462555</v>
      </c>
      <c r="N10" s="119">
        <f t="shared" si="1"/>
        <v>22029950</v>
      </c>
      <c r="O10" s="119">
        <v>86649198.420000002</v>
      </c>
      <c r="P10" s="119">
        <v>101940233.68000001</v>
      </c>
      <c r="Q10" s="119">
        <v>101940233.68000001</v>
      </c>
      <c r="R10" s="133" t="s">
        <v>44</v>
      </c>
    </row>
    <row r="11" spans="1:21" ht="24.75" x14ac:dyDescent="0.25">
      <c r="A11" s="71" t="s">
        <v>39</v>
      </c>
      <c r="B11" s="131" t="s">
        <v>40</v>
      </c>
      <c r="C11" s="14" t="s">
        <v>45</v>
      </c>
      <c r="D11" s="11" t="s">
        <v>46</v>
      </c>
      <c r="E11" s="30">
        <v>112</v>
      </c>
      <c r="F11" s="14" t="s">
        <v>43</v>
      </c>
      <c r="G11" s="119">
        <v>0</v>
      </c>
      <c r="H11" s="119">
        <v>5442630</v>
      </c>
      <c r="I11" s="119">
        <f t="shared" si="0"/>
        <v>826000</v>
      </c>
      <c r="J11" s="119">
        <v>512248</v>
      </c>
      <c r="K11" s="119">
        <v>313752</v>
      </c>
      <c r="L11" s="119">
        <v>0</v>
      </c>
      <c r="M11" s="119">
        <v>134465</v>
      </c>
      <c r="N11" s="119">
        <f t="shared" si="1"/>
        <v>6403095</v>
      </c>
      <c r="O11" s="119">
        <v>24448681.66</v>
      </c>
      <c r="P11" s="119">
        <v>28763154.98</v>
      </c>
      <c r="Q11" s="119">
        <v>28763154.98</v>
      </c>
      <c r="R11" s="133" t="s">
        <v>44</v>
      </c>
    </row>
    <row r="12" spans="1:21" ht="24.75" x14ac:dyDescent="0.25">
      <c r="A12" s="71" t="s">
        <v>39</v>
      </c>
      <c r="B12" s="131" t="s">
        <v>40</v>
      </c>
      <c r="C12" s="14" t="s">
        <v>47</v>
      </c>
      <c r="D12" s="11" t="s">
        <v>48</v>
      </c>
      <c r="E12" s="30">
        <v>112</v>
      </c>
      <c r="F12" s="14" t="s">
        <v>43</v>
      </c>
      <c r="G12" s="119">
        <v>0</v>
      </c>
      <c r="H12" s="119">
        <v>11705000</v>
      </c>
      <c r="I12" s="119">
        <f t="shared" si="0"/>
        <v>1776406</v>
      </c>
      <c r="J12" s="119">
        <v>1101647</v>
      </c>
      <c r="K12" s="119">
        <v>674759</v>
      </c>
      <c r="L12" s="119">
        <v>0</v>
      </c>
      <c r="M12" s="119">
        <v>289183</v>
      </c>
      <c r="N12" s="119">
        <f>G12+H12+I12+M12</f>
        <v>13770589</v>
      </c>
      <c r="O12" s="119">
        <v>51181214.460000001</v>
      </c>
      <c r="P12" s="119">
        <v>60213193.539999999</v>
      </c>
      <c r="Q12" s="119">
        <v>60213193.539999999</v>
      </c>
      <c r="R12" s="133" t="s">
        <v>44</v>
      </c>
    </row>
    <row r="13" spans="1:21" ht="24.75" x14ac:dyDescent="0.25">
      <c r="A13" s="71" t="s">
        <v>39</v>
      </c>
      <c r="B13" s="131" t="s">
        <v>40</v>
      </c>
      <c r="C13" s="14" t="s">
        <v>49</v>
      </c>
      <c r="D13" s="11" t="s">
        <v>50</v>
      </c>
      <c r="E13" s="30">
        <v>112</v>
      </c>
      <c r="F13" s="14" t="s">
        <v>43</v>
      </c>
      <c r="G13" s="119">
        <v>0</v>
      </c>
      <c r="H13" s="119">
        <v>34773291</v>
      </c>
      <c r="I13" s="119">
        <f t="shared" si="0"/>
        <v>4549872</v>
      </c>
      <c r="J13" s="119">
        <v>3272780</v>
      </c>
      <c r="K13" s="119">
        <v>274804</v>
      </c>
      <c r="L13" s="119">
        <v>1002288</v>
      </c>
      <c r="M13" s="119">
        <v>1586592</v>
      </c>
      <c r="N13" s="119">
        <f t="shared" si="1"/>
        <v>40909755</v>
      </c>
      <c r="O13" s="119">
        <v>158218013.56</v>
      </c>
      <c r="P13" s="119">
        <v>186138839.91999999</v>
      </c>
      <c r="Q13" s="119">
        <v>186138839.91999999</v>
      </c>
      <c r="R13" s="133" t="s">
        <v>44</v>
      </c>
    </row>
    <row r="14" spans="1:21" s="66" customFormat="1" ht="60.75" x14ac:dyDescent="0.25">
      <c r="A14" s="73" t="s">
        <v>39</v>
      </c>
      <c r="B14" s="131" t="s">
        <v>40</v>
      </c>
      <c r="C14" s="14" t="s">
        <v>51</v>
      </c>
      <c r="D14" s="11" t="s">
        <v>52</v>
      </c>
      <c r="E14" s="30">
        <v>112</v>
      </c>
      <c r="F14" s="14" t="s">
        <v>43</v>
      </c>
      <c r="G14" s="119">
        <v>0</v>
      </c>
      <c r="H14" s="119">
        <v>24850811</v>
      </c>
      <c r="I14" s="119">
        <f t="shared" si="0"/>
        <v>4385440</v>
      </c>
      <c r="J14" s="119">
        <v>4385440</v>
      </c>
      <c r="K14" s="119">
        <v>0</v>
      </c>
      <c r="L14" s="119">
        <v>0</v>
      </c>
      <c r="M14" s="119">
        <v>0</v>
      </c>
      <c r="N14" s="119">
        <f t="shared" si="1"/>
        <v>29236251</v>
      </c>
      <c r="O14" s="119">
        <v>112301473.90000001</v>
      </c>
      <c r="P14" s="119">
        <v>132119381.06</v>
      </c>
      <c r="Q14" s="119">
        <v>132119381.06</v>
      </c>
      <c r="R14" s="133" t="s">
        <v>44</v>
      </c>
      <c r="T14"/>
      <c r="U14"/>
    </row>
    <row r="15" spans="1:21" s="65" customFormat="1" ht="25.5" thickBot="1" x14ac:dyDescent="0.3">
      <c r="A15" s="74" t="s">
        <v>53</v>
      </c>
      <c r="B15" s="131" t="s">
        <v>54</v>
      </c>
      <c r="C15" s="14" t="s">
        <v>53</v>
      </c>
      <c r="D15" s="11" t="s">
        <v>28</v>
      </c>
      <c r="E15" s="14" t="s">
        <v>55</v>
      </c>
      <c r="F15" s="14" t="s">
        <v>56</v>
      </c>
      <c r="G15" s="119">
        <v>91345853</v>
      </c>
      <c r="H15" s="119">
        <v>0</v>
      </c>
      <c r="I15" s="119">
        <f t="shared" si="0"/>
        <v>10697540</v>
      </c>
      <c r="J15" s="119">
        <v>2839728</v>
      </c>
      <c r="K15" s="119">
        <v>7857812</v>
      </c>
      <c r="L15" s="119">
        <v>0</v>
      </c>
      <c r="M15" s="119">
        <v>7556163</v>
      </c>
      <c r="N15" s="119">
        <f t="shared" si="1"/>
        <v>109599556</v>
      </c>
      <c r="O15" s="119">
        <v>388504345.38000005</v>
      </c>
      <c r="P15" s="119">
        <v>458201951.64999998</v>
      </c>
      <c r="Q15" s="119">
        <v>484751732.46999997</v>
      </c>
      <c r="R15" s="132" t="s">
        <v>626</v>
      </c>
      <c r="T15"/>
      <c r="U15"/>
    </row>
    <row r="16" spans="1:21" ht="49.5" thickBot="1" x14ac:dyDescent="0.3">
      <c r="A16" s="2"/>
      <c r="B16" s="134" t="s">
        <v>57</v>
      </c>
      <c r="C16" s="135" t="s">
        <v>58</v>
      </c>
      <c r="D16" s="136" t="s">
        <v>54</v>
      </c>
      <c r="E16" s="137" t="s">
        <v>59</v>
      </c>
      <c r="F16" s="138" t="s">
        <v>60</v>
      </c>
      <c r="G16" s="139">
        <v>8168889</v>
      </c>
      <c r="H16" s="139"/>
      <c r="I16" s="139">
        <v>1441569</v>
      </c>
      <c r="J16" s="139">
        <v>0</v>
      </c>
      <c r="K16" s="139">
        <v>0</v>
      </c>
      <c r="L16" s="139">
        <v>1441569</v>
      </c>
      <c r="M16" s="139">
        <v>0</v>
      </c>
      <c r="N16" s="139">
        <v>9610458</v>
      </c>
      <c r="O16" s="139"/>
      <c r="P16" s="139"/>
      <c r="Q16" s="139"/>
      <c r="R16" s="140"/>
    </row>
    <row r="17" spans="2:18" ht="15.75" thickBot="1" x14ac:dyDescent="0.3">
      <c r="B17" s="222" t="s">
        <v>627</v>
      </c>
      <c r="C17" s="223"/>
      <c r="D17" s="223"/>
      <c r="E17" s="223"/>
      <c r="F17" s="224"/>
      <c r="G17" s="225">
        <f>SUM(G7:G16)</f>
        <v>147314742</v>
      </c>
      <c r="H17" s="226">
        <f>SUM(H7:H16)</f>
        <v>125135861</v>
      </c>
      <c r="I17" s="18"/>
      <c r="N17" s="18"/>
      <c r="O17" s="153"/>
      <c r="P17" s="154"/>
      <c r="Q17" s="18"/>
      <c r="R17" s="18"/>
    </row>
    <row r="18" spans="2:18" ht="15.75" thickBot="1" x14ac:dyDescent="0.3">
      <c r="B18" s="227"/>
      <c r="C18" s="228"/>
      <c r="D18" s="228"/>
      <c r="E18" s="228"/>
      <c r="F18" s="229"/>
      <c r="G18" s="230">
        <v>272450603</v>
      </c>
      <c r="H18" s="231"/>
      <c r="I18" s="120"/>
      <c r="J18" s="120"/>
      <c r="K18" s="120"/>
      <c r="L18" s="120"/>
      <c r="M18" s="120"/>
      <c r="N18" s="120"/>
      <c r="O18" s="152"/>
      <c r="P18" s="152"/>
    </row>
    <row r="19" spans="2:18" ht="15.75" thickBot="1" x14ac:dyDescent="0.3">
      <c r="B19" s="232" t="s">
        <v>628</v>
      </c>
      <c r="C19" s="233"/>
      <c r="D19" s="233"/>
      <c r="E19" s="233"/>
      <c r="F19" s="234"/>
      <c r="G19" s="235">
        <v>1252182971.3800001</v>
      </c>
      <c r="H19" s="236"/>
      <c r="I19" s="18"/>
      <c r="O19" s="150">
        <f>SUM(O7:O18)</f>
        <v>1164467163.24</v>
      </c>
      <c r="P19" s="151">
        <f>SUM(P7:P18)</f>
        <v>1373862807.98</v>
      </c>
    </row>
    <row r="20" spans="2:18" ht="15.75" thickBot="1" x14ac:dyDescent="0.3">
      <c r="B20" s="17"/>
      <c r="C20" s="17"/>
      <c r="D20" s="17"/>
      <c r="E20" s="17"/>
      <c r="F20" s="17"/>
      <c r="G20" s="17"/>
      <c r="H20" s="17"/>
      <c r="I20" s="18"/>
      <c r="J20" s="18"/>
    </row>
    <row r="21" spans="2:18" ht="15.75" thickBot="1" x14ac:dyDescent="0.3">
      <c r="B21" s="17"/>
      <c r="C21" s="17"/>
      <c r="D21" s="17"/>
      <c r="E21" s="17"/>
      <c r="F21" s="155" t="s">
        <v>629</v>
      </c>
      <c r="G21" s="156">
        <v>4.5960000000000001</v>
      </c>
      <c r="H21" s="17"/>
      <c r="J21" s="120"/>
      <c r="K21" s="120"/>
      <c r="L21" s="120"/>
      <c r="M21" s="120"/>
    </row>
    <row r="22" spans="2:18" x14ac:dyDescent="0.25">
      <c r="E22" s="17"/>
      <c r="H22" s="17"/>
      <c r="I22" s="17"/>
    </row>
    <row r="23" spans="2:18" x14ac:dyDescent="0.25">
      <c r="E23" s="17"/>
      <c r="H23" s="18"/>
      <c r="I23" s="16"/>
      <c r="J23" s="18"/>
      <c r="K23" s="18"/>
      <c r="L23" s="18"/>
      <c r="M23" s="18"/>
    </row>
    <row r="25" spans="2:18" x14ac:dyDescent="0.25">
      <c r="J25" s="15"/>
      <c r="K25" s="15"/>
      <c r="L25" s="15"/>
      <c r="M25" s="15"/>
    </row>
  </sheetData>
  <mergeCells count="19">
    <mergeCell ref="B17:F18"/>
    <mergeCell ref="B19:F19"/>
    <mergeCell ref="G18:H18"/>
    <mergeCell ref="G19:H19"/>
    <mergeCell ref="O4:O5"/>
    <mergeCell ref="P4:P5"/>
    <mergeCell ref="Q4:Q5"/>
    <mergeCell ref="R4:R5"/>
    <mergeCell ref="G3:N3"/>
    <mergeCell ref="A4:A5"/>
    <mergeCell ref="B4:B5"/>
    <mergeCell ref="C4:C5"/>
    <mergeCell ref="D4:D5"/>
    <mergeCell ref="E4:E5"/>
    <mergeCell ref="F4:F5"/>
    <mergeCell ref="G4:H4"/>
    <mergeCell ref="I4:L4"/>
    <mergeCell ref="M4:M5"/>
    <mergeCell ref="N4:N5"/>
  </mergeCells>
  <pageMargins left="0.7" right="0.7" top="0.75" bottom="0.75" header="0.3" footer="0.3"/>
  <pageSetup paperSize="9" scale="1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K62"/>
  <sheetViews>
    <sheetView topLeftCell="A46" zoomScale="80" zoomScaleNormal="80" zoomScaleSheetLayoutView="95" zoomScalePageLayoutView="90" workbookViewId="0">
      <selection activeCell="N53" sqref="N53"/>
    </sheetView>
  </sheetViews>
  <sheetFormatPr defaultColWidth="9.140625" defaultRowHeight="12" x14ac:dyDescent="0.2"/>
  <cols>
    <col min="1" max="1" width="9.85546875" style="3" customWidth="1"/>
    <col min="2" max="2" width="16" style="1" customWidth="1"/>
    <col min="3" max="3" width="6.85546875" style="1" customWidth="1"/>
    <col min="4" max="4" width="14.28515625" style="2" customWidth="1"/>
    <col min="5" max="5" width="35.28515625" style="2" customWidth="1"/>
    <col min="6" max="6" width="16.5703125" style="2" customWidth="1"/>
    <col min="7" max="7" width="17.5703125" style="2" customWidth="1"/>
    <col min="8" max="8" width="15.42578125" style="2" bestFit="1" customWidth="1"/>
    <col min="9" max="9" width="11.5703125" style="5" customWidth="1"/>
    <col min="10" max="10" width="15.5703125" style="5" bestFit="1" customWidth="1"/>
    <col min="11" max="11" width="12.28515625" style="2" customWidth="1"/>
    <col min="12" max="16384" width="9.140625" style="2"/>
  </cols>
  <sheetData>
    <row r="2" spans="1:11" x14ac:dyDescent="0.2">
      <c r="A2" s="4" t="s">
        <v>1</v>
      </c>
    </row>
    <row r="3" spans="1:11" x14ac:dyDescent="0.2">
      <c r="B3" s="13"/>
      <c r="C3" s="13"/>
    </row>
    <row r="4" spans="1:11" x14ac:dyDescent="0.2">
      <c r="A4" s="9" t="s">
        <v>61</v>
      </c>
      <c r="B4" s="13"/>
      <c r="C4" s="13"/>
    </row>
    <row r="5" spans="1:11" ht="7.5" customHeight="1" thickBot="1" x14ac:dyDescent="0.25">
      <c r="B5" s="13"/>
      <c r="C5" s="13"/>
    </row>
    <row r="6" spans="1:11" s="7" customFormat="1" ht="108" x14ac:dyDescent="0.25">
      <c r="A6" s="33" t="s">
        <v>62</v>
      </c>
      <c r="B6" s="34" t="s">
        <v>63</v>
      </c>
      <c r="C6" s="34" t="s">
        <v>64</v>
      </c>
      <c r="D6" s="34" t="s">
        <v>65</v>
      </c>
      <c r="E6" s="34" t="s">
        <v>66</v>
      </c>
      <c r="F6" s="34" t="s">
        <v>67</v>
      </c>
      <c r="G6" s="34" t="s">
        <v>68</v>
      </c>
      <c r="H6" s="34" t="s">
        <v>69</v>
      </c>
      <c r="I6" s="34" t="s">
        <v>70</v>
      </c>
      <c r="J6" s="34" t="s">
        <v>71</v>
      </c>
      <c r="K6" s="34" t="s">
        <v>72</v>
      </c>
    </row>
    <row r="7" spans="1:11" ht="48" x14ac:dyDescent="0.2">
      <c r="A7" s="8" t="s">
        <v>73</v>
      </c>
      <c r="B7" s="8" t="s">
        <v>74</v>
      </c>
      <c r="C7" s="8" t="s">
        <v>75</v>
      </c>
      <c r="D7" s="8" t="s">
        <v>76</v>
      </c>
      <c r="E7" s="8" t="s">
        <v>77</v>
      </c>
      <c r="F7" s="27">
        <v>1275000</v>
      </c>
      <c r="G7" s="27">
        <v>225000</v>
      </c>
      <c r="H7" s="8" t="s">
        <v>78</v>
      </c>
      <c r="I7" s="8" t="s">
        <v>79</v>
      </c>
      <c r="J7" s="8" t="s">
        <v>80</v>
      </c>
      <c r="K7" s="8">
        <v>2016</v>
      </c>
    </row>
    <row r="8" spans="1:11" ht="48" x14ac:dyDescent="0.2">
      <c r="A8" s="8" t="s">
        <v>73</v>
      </c>
      <c r="B8" s="8" t="s">
        <v>81</v>
      </c>
      <c r="C8" s="8" t="s">
        <v>75</v>
      </c>
      <c r="D8" s="8" t="s">
        <v>82</v>
      </c>
      <c r="E8" s="8" t="s">
        <v>83</v>
      </c>
      <c r="F8" s="27">
        <v>2915626.65</v>
      </c>
      <c r="G8" s="27">
        <v>514522.35</v>
      </c>
      <c r="H8" s="8" t="s">
        <v>84</v>
      </c>
      <c r="I8" s="8" t="s">
        <v>79</v>
      </c>
      <c r="J8" s="8" t="s">
        <v>80</v>
      </c>
      <c r="K8" s="8">
        <v>2016</v>
      </c>
    </row>
    <row r="9" spans="1:11" ht="48" x14ac:dyDescent="0.2">
      <c r="A9" s="8" t="s">
        <v>73</v>
      </c>
      <c r="B9" s="8" t="s">
        <v>85</v>
      </c>
      <c r="C9" s="8" t="s">
        <v>75</v>
      </c>
      <c r="D9" s="8" t="s">
        <v>82</v>
      </c>
      <c r="E9" s="8" t="s">
        <v>86</v>
      </c>
      <c r="F9" s="27">
        <v>18081200</v>
      </c>
      <c r="G9" s="27">
        <v>3190800</v>
      </c>
      <c r="H9" s="8" t="s">
        <v>84</v>
      </c>
      <c r="I9" s="8" t="s">
        <v>79</v>
      </c>
      <c r="J9" s="8" t="s">
        <v>80</v>
      </c>
      <c r="K9" s="8">
        <v>2016</v>
      </c>
    </row>
    <row r="10" spans="1:11" ht="108" x14ac:dyDescent="0.2">
      <c r="A10" s="8" t="s">
        <v>87</v>
      </c>
      <c r="B10" s="8" t="s">
        <v>88</v>
      </c>
      <c r="C10" s="8" t="s">
        <v>75</v>
      </c>
      <c r="D10" s="8" t="s">
        <v>89</v>
      </c>
      <c r="E10" s="8" t="s">
        <v>90</v>
      </c>
      <c r="F10" s="27">
        <v>7529208.2000000002</v>
      </c>
      <c r="G10" s="27">
        <v>1328683.8</v>
      </c>
      <c r="H10" s="8" t="s">
        <v>91</v>
      </c>
      <c r="I10" s="8" t="s">
        <v>79</v>
      </c>
      <c r="J10" s="8" t="s">
        <v>80</v>
      </c>
      <c r="K10" s="8">
        <v>2016</v>
      </c>
    </row>
    <row r="11" spans="1:11" ht="108" x14ac:dyDescent="0.2">
      <c r="A11" s="8" t="s">
        <v>87</v>
      </c>
      <c r="B11" s="8" t="s">
        <v>92</v>
      </c>
      <c r="C11" s="8" t="s">
        <v>75</v>
      </c>
      <c r="D11" s="8" t="s">
        <v>89</v>
      </c>
      <c r="E11" s="8" t="s">
        <v>93</v>
      </c>
      <c r="F11" s="27">
        <v>1947019.3499999999</v>
      </c>
      <c r="G11" s="27">
        <v>343591.64999999997</v>
      </c>
      <c r="H11" s="8" t="s">
        <v>91</v>
      </c>
      <c r="I11" s="8" t="s">
        <v>79</v>
      </c>
      <c r="J11" s="8" t="s">
        <v>80</v>
      </c>
      <c r="K11" s="8">
        <v>2016</v>
      </c>
    </row>
    <row r="12" spans="1:11" ht="120" x14ac:dyDescent="0.2">
      <c r="A12" s="8" t="s">
        <v>87</v>
      </c>
      <c r="B12" s="8" t="s">
        <v>94</v>
      </c>
      <c r="C12" s="8" t="s">
        <v>75</v>
      </c>
      <c r="D12" s="8" t="s">
        <v>89</v>
      </c>
      <c r="E12" s="8" t="s">
        <v>95</v>
      </c>
      <c r="F12" s="27">
        <v>34000000</v>
      </c>
      <c r="G12" s="27">
        <v>6000000</v>
      </c>
      <c r="H12" s="8" t="s">
        <v>91</v>
      </c>
      <c r="I12" s="8" t="s">
        <v>79</v>
      </c>
      <c r="J12" s="8" t="s">
        <v>80</v>
      </c>
      <c r="K12" s="8">
        <v>2016</v>
      </c>
    </row>
    <row r="13" spans="1:11" ht="84" x14ac:dyDescent="0.2">
      <c r="A13" s="8" t="s">
        <v>96</v>
      </c>
      <c r="B13" s="8" t="s">
        <v>97</v>
      </c>
      <c r="C13" s="8" t="s">
        <v>75</v>
      </c>
      <c r="D13" s="8" t="s">
        <v>98</v>
      </c>
      <c r="E13" s="8" t="s">
        <v>99</v>
      </c>
      <c r="F13" s="27">
        <v>151814533.38</v>
      </c>
      <c r="G13" s="27">
        <v>26790800.850000001</v>
      </c>
      <c r="H13" s="8" t="s">
        <v>100</v>
      </c>
      <c r="I13" s="8" t="s">
        <v>101</v>
      </c>
      <c r="J13" s="8" t="s">
        <v>102</v>
      </c>
      <c r="K13" s="8">
        <v>2017</v>
      </c>
    </row>
    <row r="14" spans="1:11" ht="24" x14ac:dyDescent="0.2">
      <c r="A14" s="8" t="s">
        <v>87</v>
      </c>
      <c r="B14" s="8" t="s">
        <v>103</v>
      </c>
      <c r="C14" s="8" t="s">
        <v>75</v>
      </c>
      <c r="D14" s="8" t="s">
        <v>89</v>
      </c>
      <c r="E14" s="8" t="s">
        <v>104</v>
      </c>
      <c r="F14" s="27">
        <v>7506363.5999999996</v>
      </c>
      <c r="G14" s="27">
        <v>1324652.3999999999</v>
      </c>
      <c r="H14" s="28">
        <v>42795</v>
      </c>
      <c r="I14" s="8" t="s">
        <v>101</v>
      </c>
      <c r="J14" s="8" t="s">
        <v>102</v>
      </c>
      <c r="K14" s="8">
        <v>2017</v>
      </c>
    </row>
    <row r="15" spans="1:11" ht="24" x14ac:dyDescent="0.2">
      <c r="A15" s="8" t="s">
        <v>87</v>
      </c>
      <c r="B15" s="8" t="s">
        <v>105</v>
      </c>
      <c r="C15" s="8" t="s">
        <v>75</v>
      </c>
      <c r="D15" s="8" t="s">
        <v>89</v>
      </c>
      <c r="E15" s="8" t="s">
        <v>106</v>
      </c>
      <c r="F15" s="27">
        <v>3556460.35</v>
      </c>
      <c r="G15" s="27">
        <v>627610.65</v>
      </c>
      <c r="H15" s="28">
        <v>42795</v>
      </c>
      <c r="I15" s="8" t="s">
        <v>101</v>
      </c>
      <c r="J15" s="8" t="s">
        <v>102</v>
      </c>
      <c r="K15" s="8">
        <v>2017</v>
      </c>
    </row>
    <row r="16" spans="1:11" ht="24" x14ac:dyDescent="0.2">
      <c r="A16" s="8" t="s">
        <v>87</v>
      </c>
      <c r="B16" s="8" t="s">
        <v>107</v>
      </c>
      <c r="C16" s="8" t="s">
        <v>75</v>
      </c>
      <c r="D16" s="8" t="s">
        <v>89</v>
      </c>
      <c r="E16" s="8" t="s">
        <v>108</v>
      </c>
      <c r="F16" s="27">
        <v>6035000</v>
      </c>
      <c r="G16" s="27">
        <v>1065000</v>
      </c>
      <c r="H16" s="28">
        <v>42736</v>
      </c>
      <c r="I16" s="8" t="s">
        <v>101</v>
      </c>
      <c r="J16" s="8" t="s">
        <v>102</v>
      </c>
      <c r="K16" s="8">
        <v>2017</v>
      </c>
    </row>
    <row r="17" spans="1:11" ht="264" x14ac:dyDescent="0.2">
      <c r="A17" s="8" t="s">
        <v>87</v>
      </c>
      <c r="B17" s="8" t="s">
        <v>109</v>
      </c>
      <c r="C17" s="8" t="s">
        <v>75</v>
      </c>
      <c r="D17" s="8" t="s">
        <v>110</v>
      </c>
      <c r="E17" s="8" t="s">
        <v>111</v>
      </c>
      <c r="F17" s="27">
        <v>20000000.199999999</v>
      </c>
      <c r="G17" s="27">
        <v>3529411.8</v>
      </c>
      <c r="H17" s="28">
        <v>42856</v>
      </c>
      <c r="I17" s="8" t="s">
        <v>101</v>
      </c>
      <c r="J17" s="8" t="s">
        <v>102</v>
      </c>
      <c r="K17" s="8">
        <v>2017</v>
      </c>
    </row>
    <row r="18" spans="1:11" ht="24" x14ac:dyDescent="0.2">
      <c r="A18" s="8" t="s">
        <v>73</v>
      </c>
      <c r="B18" s="8" t="s">
        <v>112</v>
      </c>
      <c r="C18" s="8" t="s">
        <v>75</v>
      </c>
      <c r="D18" s="8" t="s">
        <v>82</v>
      </c>
      <c r="E18" s="8" t="s">
        <v>113</v>
      </c>
      <c r="F18" s="27">
        <v>19999999.995999999</v>
      </c>
      <c r="G18" s="27">
        <v>3529411.764</v>
      </c>
      <c r="H18" s="8" t="s">
        <v>114</v>
      </c>
      <c r="I18" s="8" t="s">
        <v>115</v>
      </c>
      <c r="J18" s="8" t="s">
        <v>116</v>
      </c>
      <c r="K18" s="8">
        <v>2017</v>
      </c>
    </row>
    <row r="19" spans="1:11" ht="24" x14ac:dyDescent="0.2">
      <c r="A19" s="8" t="s">
        <v>87</v>
      </c>
      <c r="B19" s="8" t="s">
        <v>117</v>
      </c>
      <c r="C19" s="8" t="s">
        <v>75</v>
      </c>
      <c r="D19" s="8" t="s">
        <v>89</v>
      </c>
      <c r="E19" s="8" t="s">
        <v>118</v>
      </c>
      <c r="F19" s="27">
        <v>14000000.004000001</v>
      </c>
      <c r="G19" s="27">
        <v>2470588.236</v>
      </c>
      <c r="H19" s="8" t="s">
        <v>114</v>
      </c>
      <c r="I19" s="8" t="s">
        <v>115</v>
      </c>
      <c r="J19" s="8" t="s">
        <v>116</v>
      </c>
      <c r="K19" s="8">
        <v>2017</v>
      </c>
    </row>
    <row r="20" spans="1:11" ht="24" x14ac:dyDescent="0.2">
      <c r="A20" s="8" t="s">
        <v>73</v>
      </c>
      <c r="B20" s="8" t="s">
        <v>119</v>
      </c>
      <c r="C20" s="8" t="s">
        <v>75</v>
      </c>
      <c r="D20" s="8" t="s">
        <v>82</v>
      </c>
      <c r="E20" s="8" t="s">
        <v>120</v>
      </c>
      <c r="F20" s="27">
        <v>1912457.041</v>
      </c>
      <c r="G20" s="27">
        <v>337492.41899999999</v>
      </c>
      <c r="H20" s="8" t="s">
        <v>121</v>
      </c>
      <c r="I20" s="8" t="s">
        <v>122</v>
      </c>
      <c r="J20" s="8" t="s">
        <v>123</v>
      </c>
      <c r="K20" s="8">
        <v>2017</v>
      </c>
    </row>
    <row r="21" spans="1:11" ht="72" x14ac:dyDescent="0.2">
      <c r="A21" s="8" t="s">
        <v>73</v>
      </c>
      <c r="B21" s="8" t="s">
        <v>124</v>
      </c>
      <c r="C21" s="8" t="s">
        <v>75</v>
      </c>
      <c r="D21" s="8" t="s">
        <v>125</v>
      </c>
      <c r="E21" s="8" t="s">
        <v>126</v>
      </c>
      <c r="F21" s="27">
        <v>11841457.1</v>
      </c>
      <c r="G21" s="27">
        <v>2089668.9</v>
      </c>
      <c r="H21" s="8" t="s">
        <v>121</v>
      </c>
      <c r="I21" s="8" t="s">
        <v>122</v>
      </c>
      <c r="J21" s="8" t="s">
        <v>123</v>
      </c>
      <c r="K21" s="8">
        <v>2017</v>
      </c>
    </row>
    <row r="22" spans="1:11" ht="24" x14ac:dyDescent="0.2">
      <c r="A22" s="8" t="s">
        <v>87</v>
      </c>
      <c r="B22" s="8" t="s">
        <v>127</v>
      </c>
      <c r="C22" s="8" t="s">
        <v>75</v>
      </c>
      <c r="D22" s="8" t="s">
        <v>89</v>
      </c>
      <c r="E22" s="8" t="s">
        <v>128</v>
      </c>
      <c r="F22" s="27">
        <v>17493137.699999999</v>
      </c>
      <c r="G22" s="27">
        <v>3087024.3</v>
      </c>
      <c r="H22" s="28">
        <v>43160</v>
      </c>
      <c r="I22" s="8" t="s">
        <v>129</v>
      </c>
      <c r="J22" s="8" t="s">
        <v>130</v>
      </c>
      <c r="K22" s="8">
        <v>2018</v>
      </c>
    </row>
    <row r="23" spans="1:11" ht="24" x14ac:dyDescent="0.2">
      <c r="A23" s="8" t="s">
        <v>87</v>
      </c>
      <c r="B23" s="8" t="s">
        <v>131</v>
      </c>
      <c r="C23" s="8" t="s">
        <v>75</v>
      </c>
      <c r="D23" s="8" t="s">
        <v>89</v>
      </c>
      <c r="E23" s="8" t="s">
        <v>106</v>
      </c>
      <c r="F23" s="27">
        <v>3704368</v>
      </c>
      <c r="G23" s="27">
        <v>653712</v>
      </c>
      <c r="H23" s="28">
        <v>43160</v>
      </c>
      <c r="I23" s="8" t="s">
        <v>129</v>
      </c>
      <c r="J23" s="8" t="s">
        <v>130</v>
      </c>
      <c r="K23" s="8">
        <v>2018</v>
      </c>
    </row>
    <row r="24" spans="1:11" ht="24" x14ac:dyDescent="0.2">
      <c r="A24" s="8" t="s">
        <v>87</v>
      </c>
      <c r="B24" s="8" t="s">
        <v>132</v>
      </c>
      <c r="C24" s="8" t="s">
        <v>75</v>
      </c>
      <c r="D24" s="8" t="s">
        <v>89</v>
      </c>
      <c r="E24" s="8" t="s">
        <v>108</v>
      </c>
      <c r="F24" s="27">
        <v>30182626.199999999</v>
      </c>
      <c r="G24" s="27">
        <v>5326345.8</v>
      </c>
      <c r="H24" s="28">
        <v>43221</v>
      </c>
      <c r="I24" s="8" t="s">
        <v>129</v>
      </c>
      <c r="J24" s="8" t="s">
        <v>130</v>
      </c>
      <c r="K24" s="8">
        <v>2018</v>
      </c>
    </row>
    <row r="25" spans="1:11" ht="24" x14ac:dyDescent="0.2">
      <c r="A25" s="8" t="s">
        <v>87</v>
      </c>
      <c r="B25" s="8" t="s">
        <v>133</v>
      </c>
      <c r="C25" s="8" t="s">
        <v>75</v>
      </c>
      <c r="D25" s="8" t="s">
        <v>134</v>
      </c>
      <c r="E25" s="8" t="s">
        <v>135</v>
      </c>
      <c r="F25" s="77">
        <v>50867223.289999999</v>
      </c>
      <c r="G25" s="27">
        <v>8976505.8100000024</v>
      </c>
      <c r="H25" s="8" t="s">
        <v>136</v>
      </c>
      <c r="I25" s="8" t="s">
        <v>129</v>
      </c>
      <c r="J25" s="8" t="s">
        <v>130</v>
      </c>
      <c r="K25" s="8">
        <v>2018</v>
      </c>
    </row>
    <row r="26" spans="1:11" ht="132" x14ac:dyDescent="0.2">
      <c r="A26" s="8" t="s">
        <v>137</v>
      </c>
      <c r="B26" s="8" t="s">
        <v>138</v>
      </c>
      <c r="C26" s="8" t="s">
        <v>139</v>
      </c>
      <c r="D26" s="8" t="s">
        <v>140</v>
      </c>
      <c r="E26" s="8" t="s">
        <v>141</v>
      </c>
      <c r="F26" s="27">
        <v>67038553.100000001</v>
      </c>
      <c r="G26" s="27">
        <v>11830332.9</v>
      </c>
      <c r="H26" s="8" t="s">
        <v>142</v>
      </c>
      <c r="I26" s="8" t="s">
        <v>143</v>
      </c>
      <c r="J26" s="8" t="s">
        <v>144</v>
      </c>
      <c r="K26" s="8">
        <v>2018</v>
      </c>
    </row>
    <row r="27" spans="1:11" ht="96" x14ac:dyDescent="0.2">
      <c r="A27" s="8" t="s">
        <v>73</v>
      </c>
      <c r="B27" s="8" t="s">
        <v>145</v>
      </c>
      <c r="C27" s="8" t="s">
        <v>75</v>
      </c>
      <c r="D27" s="8" t="s">
        <v>76</v>
      </c>
      <c r="E27" s="8" t="s">
        <v>146</v>
      </c>
      <c r="F27" s="27">
        <v>45907588.130000003</v>
      </c>
      <c r="G27" s="27">
        <v>8101339.0799999982</v>
      </c>
      <c r="H27" s="8" t="s">
        <v>147</v>
      </c>
      <c r="I27" s="8" t="s">
        <v>148</v>
      </c>
      <c r="J27" s="8" t="s">
        <v>149</v>
      </c>
      <c r="K27" s="8">
        <v>2018</v>
      </c>
    </row>
    <row r="28" spans="1:11" ht="84" x14ac:dyDescent="0.2">
      <c r="A28" s="8" t="s">
        <v>73</v>
      </c>
      <c r="B28" s="8" t="s">
        <v>150</v>
      </c>
      <c r="C28" s="8" t="s">
        <v>75</v>
      </c>
      <c r="D28" s="8" t="s">
        <v>76</v>
      </c>
      <c r="E28" s="8" t="s">
        <v>151</v>
      </c>
      <c r="F28" s="27">
        <v>19804721.199999999</v>
      </c>
      <c r="G28" s="27">
        <v>3494950.8</v>
      </c>
      <c r="H28" s="8" t="s">
        <v>152</v>
      </c>
      <c r="I28" s="8" t="s">
        <v>148</v>
      </c>
      <c r="J28" s="8" t="s">
        <v>149</v>
      </c>
      <c r="K28" s="8">
        <v>2018</v>
      </c>
    </row>
    <row r="29" spans="1:11" ht="96" x14ac:dyDescent="0.2">
      <c r="A29" s="8" t="s">
        <v>73</v>
      </c>
      <c r="B29" s="8" t="s">
        <v>153</v>
      </c>
      <c r="C29" s="8" t="s">
        <v>75</v>
      </c>
      <c r="D29" s="8" t="s">
        <v>76</v>
      </c>
      <c r="E29" s="8" t="s">
        <v>154</v>
      </c>
      <c r="F29" s="27">
        <v>9559393.25</v>
      </c>
      <c r="G29" s="27">
        <v>1686951.75</v>
      </c>
      <c r="H29" s="8" t="s">
        <v>147</v>
      </c>
      <c r="I29" s="8" t="s">
        <v>148</v>
      </c>
      <c r="J29" s="8" t="s">
        <v>149</v>
      </c>
      <c r="K29" s="8">
        <v>2018</v>
      </c>
    </row>
    <row r="30" spans="1:11" ht="99" customHeight="1" x14ac:dyDescent="0.2">
      <c r="A30" s="8" t="s">
        <v>73</v>
      </c>
      <c r="B30" s="8" t="s">
        <v>155</v>
      </c>
      <c r="C30" s="8" t="s">
        <v>75</v>
      </c>
      <c r="D30" s="8" t="s">
        <v>76</v>
      </c>
      <c r="E30" s="8" t="s">
        <v>156</v>
      </c>
      <c r="F30" s="27">
        <v>7161529.6500000004</v>
      </c>
      <c r="G30" s="27">
        <v>1263799.3500000001</v>
      </c>
      <c r="H30" s="8" t="s">
        <v>157</v>
      </c>
      <c r="I30" s="8" t="s">
        <v>148</v>
      </c>
      <c r="J30" s="8" t="s">
        <v>149</v>
      </c>
      <c r="K30" s="8">
        <v>2018</v>
      </c>
    </row>
    <row r="31" spans="1:11" ht="108" x14ac:dyDescent="0.2">
      <c r="A31" s="8" t="s">
        <v>73</v>
      </c>
      <c r="B31" s="8" t="s">
        <v>158</v>
      </c>
      <c r="C31" s="8" t="s">
        <v>75</v>
      </c>
      <c r="D31" s="8" t="s">
        <v>76</v>
      </c>
      <c r="E31" s="8" t="s">
        <v>159</v>
      </c>
      <c r="F31" s="27">
        <v>9726330.0199999996</v>
      </c>
      <c r="G31" s="27">
        <v>1716411.18</v>
      </c>
      <c r="H31" s="8" t="s">
        <v>160</v>
      </c>
      <c r="I31" s="8" t="s">
        <v>148</v>
      </c>
      <c r="J31" s="8" t="s">
        <v>149</v>
      </c>
      <c r="K31" s="8">
        <v>2018</v>
      </c>
    </row>
    <row r="32" spans="1:11" ht="84" x14ac:dyDescent="0.2">
      <c r="A32" s="8" t="s">
        <v>73</v>
      </c>
      <c r="B32" s="8" t="s">
        <v>161</v>
      </c>
      <c r="C32" s="8" t="s">
        <v>75</v>
      </c>
      <c r="D32" s="8" t="s">
        <v>76</v>
      </c>
      <c r="E32" s="8" t="s">
        <v>162</v>
      </c>
      <c r="F32" s="27">
        <v>1720755.3</v>
      </c>
      <c r="G32" s="27">
        <v>303662.7</v>
      </c>
      <c r="H32" s="8" t="s">
        <v>163</v>
      </c>
      <c r="I32" s="8" t="s">
        <v>148</v>
      </c>
      <c r="J32" s="8" t="s">
        <v>149</v>
      </c>
      <c r="K32" s="8">
        <v>2018</v>
      </c>
    </row>
    <row r="33" spans="1:11" ht="84" x14ac:dyDescent="0.2">
      <c r="A33" s="8" t="s">
        <v>73</v>
      </c>
      <c r="B33" s="8" t="s">
        <v>164</v>
      </c>
      <c r="C33" s="8" t="s">
        <v>75</v>
      </c>
      <c r="D33" s="8" t="s">
        <v>76</v>
      </c>
      <c r="E33" s="8" t="s">
        <v>165</v>
      </c>
      <c r="F33" s="27">
        <v>9923204.9399999995</v>
      </c>
      <c r="G33" s="27">
        <v>1751153.8100000005</v>
      </c>
      <c r="H33" s="8" t="s">
        <v>160</v>
      </c>
      <c r="I33" s="8" t="s">
        <v>148</v>
      </c>
      <c r="J33" s="8" t="s">
        <v>149</v>
      </c>
      <c r="K33" s="8">
        <v>2018</v>
      </c>
    </row>
    <row r="34" spans="1:11" ht="72" x14ac:dyDescent="0.2">
      <c r="A34" s="8" t="s">
        <v>73</v>
      </c>
      <c r="B34" s="8" t="s">
        <v>166</v>
      </c>
      <c r="C34" s="8" t="s">
        <v>75</v>
      </c>
      <c r="D34" s="8" t="s">
        <v>125</v>
      </c>
      <c r="E34" s="8" t="s">
        <v>126</v>
      </c>
      <c r="F34" s="27">
        <v>7200000</v>
      </c>
      <c r="G34" s="27">
        <v>1270588.24</v>
      </c>
      <c r="H34" s="8" t="s">
        <v>157</v>
      </c>
      <c r="I34" s="8" t="s">
        <v>167</v>
      </c>
      <c r="J34" s="8" t="s">
        <v>168</v>
      </c>
      <c r="K34" s="8">
        <v>2019</v>
      </c>
    </row>
    <row r="35" spans="1:11" ht="24" x14ac:dyDescent="0.2">
      <c r="A35" s="8" t="s">
        <v>87</v>
      </c>
      <c r="B35" s="8" t="s">
        <v>169</v>
      </c>
      <c r="C35" s="8" t="s">
        <v>75</v>
      </c>
      <c r="D35" s="8" t="s">
        <v>89</v>
      </c>
      <c r="E35" s="8" t="s">
        <v>128</v>
      </c>
      <c r="F35" s="27">
        <v>32509843.899999999</v>
      </c>
      <c r="G35" s="27">
        <v>5737031.2700000033</v>
      </c>
      <c r="H35" s="8" t="s">
        <v>157</v>
      </c>
      <c r="I35" s="8" t="s">
        <v>167</v>
      </c>
      <c r="J35" s="8" t="s">
        <v>168</v>
      </c>
      <c r="K35" s="8">
        <v>2019</v>
      </c>
    </row>
    <row r="36" spans="1:11" ht="24" x14ac:dyDescent="0.2">
      <c r="A36" s="8" t="s">
        <v>87</v>
      </c>
      <c r="B36" s="8" t="s">
        <v>170</v>
      </c>
      <c r="C36" s="8" t="s">
        <v>75</v>
      </c>
      <c r="D36" s="8" t="s">
        <v>89</v>
      </c>
      <c r="E36" s="8" t="s">
        <v>171</v>
      </c>
      <c r="F36" s="27">
        <v>616000</v>
      </c>
      <c r="G36" s="27">
        <v>108705.88</v>
      </c>
      <c r="H36" s="8" t="s">
        <v>157</v>
      </c>
      <c r="I36" s="8" t="s">
        <v>167</v>
      </c>
      <c r="J36" s="8" t="s">
        <v>168</v>
      </c>
      <c r="K36" s="8">
        <v>2019</v>
      </c>
    </row>
    <row r="37" spans="1:11" ht="24" x14ac:dyDescent="0.2">
      <c r="A37" s="8" t="s">
        <v>87</v>
      </c>
      <c r="B37" s="8" t="s">
        <v>172</v>
      </c>
      <c r="C37" s="8" t="s">
        <v>75</v>
      </c>
      <c r="D37" s="8" t="s">
        <v>89</v>
      </c>
      <c r="E37" s="8" t="s">
        <v>173</v>
      </c>
      <c r="F37" s="27">
        <v>6000000</v>
      </c>
      <c r="G37" s="27">
        <v>1058823.53</v>
      </c>
      <c r="H37" s="8" t="s">
        <v>157</v>
      </c>
      <c r="I37" s="8" t="s">
        <v>167</v>
      </c>
      <c r="J37" s="8" t="s">
        <v>168</v>
      </c>
      <c r="K37" s="8">
        <v>2019</v>
      </c>
    </row>
    <row r="38" spans="1:11" ht="117" customHeight="1" x14ac:dyDescent="0.2">
      <c r="A38" s="8" t="s">
        <v>87</v>
      </c>
      <c r="B38" s="8" t="s">
        <v>174</v>
      </c>
      <c r="C38" s="8" t="s">
        <v>75</v>
      </c>
      <c r="D38" s="8" t="s">
        <v>110</v>
      </c>
      <c r="E38" s="8" t="s">
        <v>135</v>
      </c>
      <c r="F38" s="27">
        <v>3650750</v>
      </c>
      <c r="G38" s="27">
        <v>644250</v>
      </c>
      <c r="H38" s="8" t="s">
        <v>152</v>
      </c>
      <c r="I38" s="8" t="s">
        <v>167</v>
      </c>
      <c r="J38" s="8" t="s">
        <v>168</v>
      </c>
      <c r="K38" s="8">
        <v>2019</v>
      </c>
    </row>
    <row r="39" spans="1:11" ht="48" x14ac:dyDescent="0.2">
      <c r="A39" s="10" t="s">
        <v>87</v>
      </c>
      <c r="B39" s="31" t="s">
        <v>175</v>
      </c>
      <c r="C39" s="31" t="s">
        <v>75</v>
      </c>
      <c r="D39" s="10" t="s">
        <v>110</v>
      </c>
      <c r="E39" s="10" t="s">
        <v>176</v>
      </c>
      <c r="F39" s="32">
        <v>4979764.3</v>
      </c>
      <c r="G39" s="32">
        <v>878781.93000000063</v>
      </c>
      <c r="H39" s="10" t="s">
        <v>177</v>
      </c>
      <c r="I39" s="10" t="s">
        <v>178</v>
      </c>
      <c r="J39" s="10" t="s">
        <v>179</v>
      </c>
      <c r="K39" s="10">
        <v>2019</v>
      </c>
    </row>
    <row r="40" spans="1:11" ht="78" customHeight="1" x14ac:dyDescent="0.2">
      <c r="A40" s="10" t="s">
        <v>137</v>
      </c>
      <c r="B40" s="31" t="s">
        <v>180</v>
      </c>
      <c r="C40" s="31" t="s">
        <v>75</v>
      </c>
      <c r="D40" s="10" t="s">
        <v>181</v>
      </c>
      <c r="E40" s="10" t="s">
        <v>182</v>
      </c>
      <c r="F40" s="32">
        <v>23040000</v>
      </c>
      <c r="G40" s="32">
        <v>4065882</v>
      </c>
      <c r="H40" s="10" t="s">
        <v>183</v>
      </c>
      <c r="I40" s="10" t="s">
        <v>184</v>
      </c>
      <c r="J40" s="10" t="s">
        <v>185</v>
      </c>
      <c r="K40" s="10">
        <v>2019</v>
      </c>
    </row>
    <row r="41" spans="1:11" ht="67.5" customHeight="1" x14ac:dyDescent="0.2">
      <c r="A41" s="10" t="s">
        <v>137</v>
      </c>
      <c r="B41" s="31" t="s">
        <v>186</v>
      </c>
      <c r="C41" s="31" t="s">
        <v>139</v>
      </c>
      <c r="D41" s="10" t="s">
        <v>181</v>
      </c>
      <c r="E41" s="10" t="s">
        <v>187</v>
      </c>
      <c r="F41" s="32">
        <v>7666575</v>
      </c>
      <c r="G41" s="32">
        <v>1414425</v>
      </c>
      <c r="H41" s="10" t="s">
        <v>177</v>
      </c>
      <c r="I41" s="10" t="s">
        <v>184</v>
      </c>
      <c r="J41" s="10" t="s">
        <v>185</v>
      </c>
      <c r="K41" s="10">
        <v>2019</v>
      </c>
    </row>
    <row r="42" spans="1:11" ht="37.5" customHeight="1" x14ac:dyDescent="0.2">
      <c r="A42" s="10" t="s">
        <v>137</v>
      </c>
      <c r="B42" s="31" t="s">
        <v>188</v>
      </c>
      <c r="C42" s="31" t="s">
        <v>139</v>
      </c>
      <c r="D42" s="10" t="s">
        <v>181</v>
      </c>
      <c r="E42" s="10" t="s">
        <v>189</v>
      </c>
      <c r="F42" s="32">
        <v>7666091</v>
      </c>
      <c r="G42" s="32">
        <v>1352840</v>
      </c>
      <c r="H42" s="10" t="s">
        <v>177</v>
      </c>
      <c r="I42" s="10" t="s">
        <v>184</v>
      </c>
      <c r="J42" s="10" t="s">
        <v>185</v>
      </c>
      <c r="K42" s="10">
        <v>2019</v>
      </c>
    </row>
    <row r="43" spans="1:11" ht="52.5" customHeight="1" x14ac:dyDescent="0.2">
      <c r="A43" s="10" t="s">
        <v>137</v>
      </c>
      <c r="B43" s="31" t="s">
        <v>190</v>
      </c>
      <c r="C43" s="31" t="s">
        <v>139</v>
      </c>
      <c r="D43" s="10" t="s">
        <v>181</v>
      </c>
      <c r="E43" s="10" t="s">
        <v>191</v>
      </c>
      <c r="F43" s="32">
        <v>8011250</v>
      </c>
      <c r="G43" s="32">
        <v>1413750</v>
      </c>
      <c r="H43" s="10" t="s">
        <v>177</v>
      </c>
      <c r="I43" s="10" t="s">
        <v>184</v>
      </c>
      <c r="J43" s="10" t="s">
        <v>185</v>
      </c>
      <c r="K43" s="10">
        <v>2019</v>
      </c>
    </row>
    <row r="44" spans="1:11" ht="57.75" customHeight="1" x14ac:dyDescent="0.2">
      <c r="A44" s="10" t="s">
        <v>137</v>
      </c>
      <c r="B44" s="31" t="s">
        <v>192</v>
      </c>
      <c r="C44" s="31" t="s">
        <v>139</v>
      </c>
      <c r="D44" s="10" t="s">
        <v>181</v>
      </c>
      <c r="E44" s="10" t="s">
        <v>193</v>
      </c>
      <c r="F44" s="32">
        <v>7665878</v>
      </c>
      <c r="G44" s="32">
        <v>1352802</v>
      </c>
      <c r="H44" s="10" t="s">
        <v>177</v>
      </c>
      <c r="I44" s="10" t="s">
        <v>184</v>
      </c>
      <c r="J44" s="10" t="s">
        <v>185</v>
      </c>
      <c r="K44" s="10">
        <v>2019</v>
      </c>
    </row>
    <row r="45" spans="1:11" ht="42.75" customHeight="1" x14ac:dyDescent="0.2">
      <c r="A45" s="10" t="s">
        <v>137</v>
      </c>
      <c r="B45" s="31" t="s">
        <v>194</v>
      </c>
      <c r="C45" s="31" t="s">
        <v>139</v>
      </c>
      <c r="D45" s="10" t="s">
        <v>181</v>
      </c>
      <c r="E45" s="10" t="s">
        <v>195</v>
      </c>
      <c r="F45" s="32">
        <v>7706610</v>
      </c>
      <c r="G45" s="32">
        <v>1359990</v>
      </c>
      <c r="H45" s="10" t="s">
        <v>177</v>
      </c>
      <c r="I45" s="10" t="s">
        <v>184</v>
      </c>
      <c r="J45" s="10" t="s">
        <v>185</v>
      </c>
      <c r="K45" s="10">
        <v>2019</v>
      </c>
    </row>
    <row r="46" spans="1:11" ht="54" customHeight="1" x14ac:dyDescent="0.2">
      <c r="A46" s="10" t="s">
        <v>137</v>
      </c>
      <c r="B46" s="31" t="s">
        <v>196</v>
      </c>
      <c r="C46" s="31" t="s">
        <v>139</v>
      </c>
      <c r="D46" s="10" t="s">
        <v>181</v>
      </c>
      <c r="E46" s="10" t="s">
        <v>197</v>
      </c>
      <c r="F46" s="32">
        <v>7347171</v>
      </c>
      <c r="G46" s="32">
        <v>1919294</v>
      </c>
      <c r="H46" s="10" t="s">
        <v>177</v>
      </c>
      <c r="I46" s="10" t="s">
        <v>184</v>
      </c>
      <c r="J46" s="10" t="s">
        <v>185</v>
      </c>
      <c r="K46" s="10">
        <v>2019</v>
      </c>
    </row>
    <row r="47" spans="1:11" ht="50.25" customHeight="1" x14ac:dyDescent="0.2">
      <c r="A47" s="10" t="s">
        <v>137</v>
      </c>
      <c r="B47" s="31" t="s">
        <v>198</v>
      </c>
      <c r="C47" s="31" t="s">
        <v>139</v>
      </c>
      <c r="D47" s="10" t="s">
        <v>181</v>
      </c>
      <c r="E47" s="10" t="s">
        <v>199</v>
      </c>
      <c r="F47" s="32">
        <v>7990000</v>
      </c>
      <c r="G47" s="32">
        <v>1410000</v>
      </c>
      <c r="H47" s="10" t="s">
        <v>177</v>
      </c>
      <c r="I47" s="10" t="s">
        <v>184</v>
      </c>
      <c r="J47" s="10" t="s">
        <v>185</v>
      </c>
      <c r="K47" s="10">
        <v>2019</v>
      </c>
    </row>
    <row r="48" spans="1:11" ht="63.75" customHeight="1" x14ac:dyDescent="0.2">
      <c r="A48" s="10" t="s">
        <v>137</v>
      </c>
      <c r="B48" s="31" t="s">
        <v>200</v>
      </c>
      <c r="C48" s="31" t="s">
        <v>139</v>
      </c>
      <c r="D48" s="10" t="s">
        <v>181</v>
      </c>
      <c r="E48" s="10" t="s">
        <v>201</v>
      </c>
      <c r="F48" s="32">
        <v>7310000</v>
      </c>
      <c r="G48" s="32">
        <v>1290000</v>
      </c>
      <c r="H48" s="10" t="s">
        <v>177</v>
      </c>
      <c r="I48" s="10" t="s">
        <v>184</v>
      </c>
      <c r="J48" s="10" t="s">
        <v>185</v>
      </c>
      <c r="K48" s="10">
        <v>2019</v>
      </c>
    </row>
    <row r="49" spans="1:11" ht="54" customHeight="1" x14ac:dyDescent="0.2">
      <c r="A49" s="10" t="s">
        <v>137</v>
      </c>
      <c r="B49" s="31" t="s">
        <v>202</v>
      </c>
      <c r="C49" s="31" t="s">
        <v>139</v>
      </c>
      <c r="D49" s="10" t="s">
        <v>181</v>
      </c>
      <c r="E49" s="10" t="s">
        <v>203</v>
      </c>
      <c r="F49" s="32">
        <v>5160529</v>
      </c>
      <c r="G49" s="32">
        <v>910682</v>
      </c>
      <c r="H49" s="10" t="s">
        <v>177</v>
      </c>
      <c r="I49" s="10" t="s">
        <v>184</v>
      </c>
      <c r="J49" s="10" t="s">
        <v>185</v>
      </c>
      <c r="K49" s="10">
        <v>2019</v>
      </c>
    </row>
    <row r="50" spans="1:11" ht="63" customHeight="1" x14ac:dyDescent="0.2">
      <c r="A50" s="10" t="s">
        <v>137</v>
      </c>
      <c r="B50" s="31" t="s">
        <v>204</v>
      </c>
      <c r="C50" s="31" t="s">
        <v>139</v>
      </c>
      <c r="D50" s="10" t="s">
        <v>181</v>
      </c>
      <c r="E50" s="10" t="s">
        <v>205</v>
      </c>
      <c r="F50" s="32">
        <v>4687750</v>
      </c>
      <c r="G50" s="32">
        <v>827250</v>
      </c>
      <c r="H50" s="10" t="s">
        <v>177</v>
      </c>
      <c r="I50" s="10" t="s">
        <v>184</v>
      </c>
      <c r="J50" s="10" t="s">
        <v>185</v>
      </c>
      <c r="K50" s="10">
        <v>2019</v>
      </c>
    </row>
    <row r="51" spans="1:11" ht="64.5" customHeight="1" x14ac:dyDescent="0.2">
      <c r="A51" s="10" t="s">
        <v>137</v>
      </c>
      <c r="B51" s="31" t="s">
        <v>206</v>
      </c>
      <c r="C51" s="31" t="s">
        <v>139</v>
      </c>
      <c r="D51" s="10" t="s">
        <v>181</v>
      </c>
      <c r="E51" s="10" t="s">
        <v>207</v>
      </c>
      <c r="F51" s="32">
        <v>11300750</v>
      </c>
      <c r="G51" s="32">
        <v>1994250</v>
      </c>
      <c r="H51" s="10" t="s">
        <v>177</v>
      </c>
      <c r="I51" s="10" t="s">
        <v>184</v>
      </c>
      <c r="J51" s="10" t="s">
        <v>185</v>
      </c>
      <c r="K51" s="10">
        <v>2019</v>
      </c>
    </row>
    <row r="52" spans="1:11" ht="24" x14ac:dyDescent="0.2">
      <c r="A52" s="10" t="s">
        <v>87</v>
      </c>
      <c r="B52" s="31" t="s">
        <v>208</v>
      </c>
      <c r="C52" s="31" t="s">
        <v>75</v>
      </c>
      <c r="D52" s="10" t="s">
        <v>89</v>
      </c>
      <c r="E52" s="10" t="s">
        <v>209</v>
      </c>
      <c r="F52" s="32">
        <v>55091219.439999998</v>
      </c>
      <c r="G52" s="32">
        <v>9721979.900000006</v>
      </c>
      <c r="H52" s="10" t="s">
        <v>177</v>
      </c>
      <c r="I52" s="10" t="s">
        <v>184</v>
      </c>
      <c r="J52" s="10" t="s">
        <v>185</v>
      </c>
      <c r="K52" s="10">
        <v>2019</v>
      </c>
    </row>
    <row r="53" spans="1:11" ht="24" x14ac:dyDescent="0.2">
      <c r="A53" s="10" t="s">
        <v>73</v>
      </c>
      <c r="B53" s="31" t="s">
        <v>210</v>
      </c>
      <c r="C53" s="31" t="s">
        <v>75</v>
      </c>
      <c r="D53" s="10" t="s">
        <v>82</v>
      </c>
      <c r="E53" s="10" t="s">
        <v>211</v>
      </c>
      <c r="F53" s="32">
        <v>3100005.79</v>
      </c>
      <c r="G53" s="32">
        <v>547059.85999999987</v>
      </c>
      <c r="H53" s="10" t="s">
        <v>160</v>
      </c>
      <c r="I53" s="10" t="s">
        <v>184</v>
      </c>
      <c r="J53" s="10" t="s">
        <v>185</v>
      </c>
      <c r="K53" s="10">
        <v>2019</v>
      </c>
    </row>
    <row r="54" spans="1:11" ht="36" x14ac:dyDescent="0.2">
      <c r="A54" s="10" t="s">
        <v>73</v>
      </c>
      <c r="B54" s="31" t="s">
        <v>212</v>
      </c>
      <c r="C54" s="31" t="s">
        <v>139</v>
      </c>
      <c r="D54" s="10" t="s">
        <v>213</v>
      </c>
      <c r="E54" s="10" t="s">
        <v>214</v>
      </c>
      <c r="F54" s="32">
        <v>850000</v>
      </c>
      <c r="G54" s="32">
        <v>150000</v>
      </c>
      <c r="H54" s="10" t="s">
        <v>215</v>
      </c>
      <c r="I54" s="10" t="s">
        <v>216</v>
      </c>
      <c r="J54" s="10" t="s">
        <v>130</v>
      </c>
      <c r="K54" s="78" t="s">
        <v>217</v>
      </c>
    </row>
    <row r="55" spans="1:11" ht="12.75" thickBot="1" x14ac:dyDescent="0.25">
      <c r="A55" s="2"/>
      <c r="B55" s="2"/>
      <c r="C55" s="2"/>
      <c r="I55" s="2"/>
      <c r="J55" s="2"/>
    </row>
    <row r="56" spans="1:11" ht="12.75" thickBot="1" x14ac:dyDescent="0.25">
      <c r="A56" s="2"/>
      <c r="B56" s="2"/>
      <c r="C56" s="2"/>
      <c r="E56" s="157" t="s">
        <v>630</v>
      </c>
      <c r="F56" s="158">
        <f>SUM(F7:F55)</f>
        <v>795053944.08099985</v>
      </c>
      <c r="G56" s="159">
        <f>SUM(G7:G55)</f>
        <v>140987809.90900004</v>
      </c>
      <c r="I56" s="2"/>
      <c r="J56" s="2"/>
    </row>
    <row r="57" spans="1:11" x14ac:dyDescent="0.2">
      <c r="A57" s="2"/>
      <c r="B57" s="2"/>
      <c r="C57" s="2"/>
      <c r="I57" s="2"/>
      <c r="J57" s="2"/>
    </row>
    <row r="58" spans="1:11" x14ac:dyDescent="0.2">
      <c r="A58" s="2"/>
      <c r="B58" s="2"/>
      <c r="C58" s="2"/>
      <c r="I58" s="2"/>
      <c r="J58" s="2"/>
    </row>
    <row r="59" spans="1:11" x14ac:dyDescent="0.2">
      <c r="A59" s="2"/>
      <c r="B59" s="2"/>
      <c r="C59" s="2"/>
      <c r="I59" s="2"/>
      <c r="J59" s="2"/>
    </row>
    <row r="60" spans="1:11" x14ac:dyDescent="0.2">
      <c r="A60" s="2"/>
      <c r="B60" s="2"/>
      <c r="C60" s="2"/>
      <c r="I60" s="2"/>
      <c r="J60" s="2"/>
    </row>
    <row r="61" spans="1:11" x14ac:dyDescent="0.2">
      <c r="A61" s="2"/>
      <c r="B61" s="2"/>
      <c r="C61" s="2"/>
      <c r="I61" s="2"/>
      <c r="J61" s="2"/>
    </row>
    <row r="62" spans="1:11" x14ac:dyDescent="0.2">
      <c r="A62" s="2"/>
      <c r="B62" s="2"/>
      <c r="C62" s="2"/>
      <c r="I62" s="2"/>
      <c r="J62" s="2"/>
    </row>
  </sheetData>
  <autoFilter ref="A6:K60" xr:uid="{00000000-0009-0000-0000-000001000000}"/>
  <pageMargins left="0.7" right="0.7" top="0.75" bottom="0.75" header="0.3" footer="0.3"/>
  <pageSetup paperSize="9" scale="4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AD235"/>
  <sheetViews>
    <sheetView zoomScale="70" zoomScaleNormal="70" zoomScaleSheetLayoutView="70" workbookViewId="0">
      <pane xSplit="1" ySplit="7" topLeftCell="J215" activePane="bottomRight" state="frozen"/>
      <selection pane="topRight" activeCell="B1" sqref="B1"/>
      <selection pane="bottomLeft" activeCell="A5" sqref="A5"/>
      <selection pane="bottomRight" activeCell="P66" activeCellId="1" sqref="P9:P39 P66"/>
    </sheetView>
  </sheetViews>
  <sheetFormatPr defaultColWidth="8.7109375" defaultRowHeight="15" x14ac:dyDescent="0.25"/>
  <cols>
    <col min="1" max="1" width="18.7109375" style="96" customWidth="1"/>
    <col min="2" max="2" width="14.42578125" style="97" customWidth="1"/>
    <col min="3" max="3" width="15" style="62" customWidth="1"/>
    <col min="4" max="4" width="12.5703125" style="62" customWidth="1"/>
    <col min="5" max="5" width="12.140625" style="62" customWidth="1"/>
    <col min="6" max="6" width="13.85546875" style="62" customWidth="1"/>
    <col min="7" max="7" width="15.5703125" style="62" customWidth="1"/>
    <col min="8" max="8" width="13.28515625" style="62" customWidth="1"/>
    <col min="9" max="9" width="46.42578125" style="62" customWidth="1"/>
    <col min="10" max="10" width="19" style="62" customWidth="1"/>
    <col min="11" max="11" width="50.42578125" style="62" customWidth="1"/>
    <col min="12" max="12" width="19" style="62" customWidth="1"/>
    <col min="13" max="13" width="32.5703125" style="62" customWidth="1"/>
    <col min="14" max="14" width="16.85546875" style="62" customWidth="1"/>
    <col min="15" max="15" width="15.85546875" style="62" bestFit="1" customWidth="1"/>
    <col min="16" max="16" width="16.7109375" style="62" customWidth="1"/>
    <col min="17" max="17" width="19.42578125" style="62" customWidth="1"/>
    <col min="18" max="18" width="37.85546875" style="96" customWidth="1"/>
    <col min="19" max="19" width="12.5703125" style="62" customWidth="1"/>
    <col min="20" max="21" width="8.7109375" style="62"/>
    <col min="22" max="22" width="10.85546875" style="62" customWidth="1"/>
    <col min="23" max="23" width="13.28515625" style="62" customWidth="1"/>
    <col min="24" max="24" width="11.7109375" style="62" customWidth="1"/>
    <col min="25" max="25" width="18.140625" style="62" customWidth="1"/>
    <col min="26" max="26" width="99.7109375" style="98" customWidth="1"/>
    <col min="27" max="27" width="26.85546875" style="62" customWidth="1"/>
    <col min="28" max="28" width="16.5703125" style="62" customWidth="1"/>
    <col min="29" max="29" width="8.7109375" style="62"/>
    <col min="30" max="30" width="6.5703125" style="62" customWidth="1"/>
    <col min="31" max="16384" width="8.7109375" style="62"/>
  </cols>
  <sheetData>
    <row r="2" spans="1:30" x14ac:dyDescent="0.25">
      <c r="A2" s="9" t="s">
        <v>1</v>
      </c>
      <c r="B2" s="62"/>
    </row>
    <row r="4" spans="1:30" s="108" customFormat="1" x14ac:dyDescent="0.25">
      <c r="A4" s="63" t="s">
        <v>218</v>
      </c>
      <c r="H4" s="109"/>
      <c r="N4" s="110"/>
      <c r="O4" s="110"/>
      <c r="P4" s="110"/>
      <c r="Q4" s="110"/>
      <c r="R4" s="63"/>
      <c r="Z4" s="111"/>
    </row>
    <row r="5" spans="1:30" s="101" customFormat="1" ht="66.75" customHeight="1" x14ac:dyDescent="0.25">
      <c r="A5" s="172" t="s">
        <v>219</v>
      </c>
      <c r="B5" s="172" t="s">
        <v>220</v>
      </c>
      <c r="C5" s="172" t="s">
        <v>221</v>
      </c>
      <c r="D5" s="99" t="s">
        <v>222</v>
      </c>
      <c r="E5" s="172" t="s">
        <v>223</v>
      </c>
      <c r="F5" s="172" t="s">
        <v>224</v>
      </c>
      <c r="G5" s="172" t="s">
        <v>225</v>
      </c>
      <c r="H5" s="172" t="s">
        <v>226</v>
      </c>
      <c r="I5" s="210" t="s">
        <v>227</v>
      </c>
      <c r="J5" s="172" t="s">
        <v>228</v>
      </c>
      <c r="K5" s="172" t="s">
        <v>229</v>
      </c>
      <c r="L5" s="172" t="s">
        <v>230</v>
      </c>
      <c r="M5" s="172" t="s">
        <v>66</v>
      </c>
      <c r="N5" s="207" t="s">
        <v>231</v>
      </c>
      <c r="O5" s="208"/>
      <c r="P5" s="207" t="s">
        <v>232</v>
      </c>
      <c r="Q5" s="208"/>
      <c r="R5" s="172" t="s">
        <v>233</v>
      </c>
      <c r="S5" s="100" t="s">
        <v>234</v>
      </c>
      <c r="T5" s="207" t="s">
        <v>235</v>
      </c>
      <c r="U5" s="208"/>
      <c r="V5" s="100" t="s">
        <v>236</v>
      </c>
      <c r="W5" s="100" t="s">
        <v>237</v>
      </c>
      <c r="X5" s="100" t="s">
        <v>238</v>
      </c>
      <c r="Y5" s="100" t="s">
        <v>239</v>
      </c>
      <c r="Z5" s="100" t="s">
        <v>240</v>
      </c>
      <c r="AD5" s="102" t="s">
        <v>241</v>
      </c>
    </row>
    <row r="6" spans="1:30" s="102" customFormat="1" ht="24.4" customHeight="1" x14ac:dyDescent="0.25">
      <c r="A6" s="173"/>
      <c r="B6" s="173"/>
      <c r="C6" s="173"/>
      <c r="D6" s="100" t="s">
        <v>242</v>
      </c>
      <c r="E6" s="173"/>
      <c r="F6" s="173"/>
      <c r="G6" s="173"/>
      <c r="H6" s="173"/>
      <c r="I6" s="211"/>
      <c r="J6" s="173"/>
      <c r="K6" s="173"/>
      <c r="L6" s="173"/>
      <c r="M6" s="173"/>
      <c r="N6" s="100" t="s">
        <v>67</v>
      </c>
      <c r="O6" s="100" t="s">
        <v>68</v>
      </c>
      <c r="P6" s="100" t="s">
        <v>67</v>
      </c>
      <c r="Q6" s="100" t="s">
        <v>68</v>
      </c>
      <c r="R6" s="173"/>
      <c r="S6" s="100" t="s">
        <v>242</v>
      </c>
      <c r="T6" s="100" t="s">
        <v>242</v>
      </c>
      <c r="U6" s="100" t="s">
        <v>243</v>
      </c>
      <c r="V6" s="100" t="s">
        <v>242</v>
      </c>
      <c r="W6" s="100" t="s">
        <v>242</v>
      </c>
      <c r="X6" s="100" t="s">
        <v>242</v>
      </c>
      <c r="Y6" s="100"/>
      <c r="Z6" s="100"/>
      <c r="AD6" s="102" t="s">
        <v>244</v>
      </c>
    </row>
    <row r="7" spans="1:30" s="102" customFormat="1" ht="19.149999999999999" customHeight="1" x14ac:dyDescent="0.25">
      <c r="A7" s="103">
        <v>1</v>
      </c>
      <c r="B7" s="103">
        <v>2</v>
      </c>
      <c r="C7" s="103">
        <v>3</v>
      </c>
      <c r="D7" s="104">
        <v>4</v>
      </c>
      <c r="E7" s="103">
        <v>5</v>
      </c>
      <c r="F7" s="103">
        <v>6</v>
      </c>
      <c r="G7" s="105">
        <v>7</v>
      </c>
      <c r="H7" s="105">
        <v>8</v>
      </c>
      <c r="I7" s="103">
        <v>9</v>
      </c>
      <c r="J7" s="103">
        <v>10</v>
      </c>
      <c r="K7" s="105">
        <v>11</v>
      </c>
      <c r="L7" s="105">
        <v>12</v>
      </c>
      <c r="M7" s="105">
        <v>13</v>
      </c>
      <c r="N7" s="106">
        <v>14</v>
      </c>
      <c r="O7" s="106">
        <v>15</v>
      </c>
      <c r="P7" s="106">
        <v>16</v>
      </c>
      <c r="Q7" s="106">
        <v>17</v>
      </c>
      <c r="R7" s="105">
        <v>18</v>
      </c>
      <c r="S7" s="106">
        <v>19</v>
      </c>
      <c r="T7" s="106">
        <v>20</v>
      </c>
      <c r="U7" s="106">
        <v>21</v>
      </c>
      <c r="V7" s="106">
        <v>22</v>
      </c>
      <c r="W7" s="106">
        <v>23</v>
      </c>
      <c r="X7" s="106">
        <v>24</v>
      </c>
      <c r="Y7" s="106">
        <v>25</v>
      </c>
      <c r="Z7" s="107">
        <v>26</v>
      </c>
      <c r="AD7" s="102" t="s">
        <v>245</v>
      </c>
    </row>
    <row r="8" spans="1:30" s="85" customFormat="1" ht="19.149999999999999" customHeight="1" x14ac:dyDescent="0.25">
      <c r="A8" s="79"/>
      <c r="B8" s="79"/>
      <c r="C8" s="79"/>
      <c r="D8" s="80"/>
      <c r="E8" s="79"/>
      <c r="F8" s="79"/>
      <c r="G8" s="81"/>
      <c r="H8" s="81"/>
      <c r="I8" s="79"/>
      <c r="J8" s="79"/>
      <c r="K8" s="81"/>
      <c r="L8" s="81"/>
      <c r="M8" s="81"/>
      <c r="N8" s="82">
        <f>N9+N10+N11+N12+N13+N14+N15+N16+N17+N18+N19+N20+N21+N22+N23+N24+N25+N26+N27+N28+N29+N30+N31+N32+N33+N34+N35+N36+N37+N38+N39+N66</f>
        <v>216574102.65000001</v>
      </c>
      <c r="O8" s="82">
        <f t="shared" ref="O8:Q8" si="0">O9+O10+O11+O12+O13+O14+O15+O16+O17+O18+O19+O20+O21+O22+O23+O24+O25+O26+O27+O28+O29+O30+O31+O32+O33+O34+O35+O36+O37+O38+O39+O66</f>
        <v>36026104.729999997</v>
      </c>
      <c r="P8" s="82">
        <f t="shared" si="0"/>
        <v>216574102.65000001</v>
      </c>
      <c r="Q8" s="82">
        <f t="shared" si="0"/>
        <v>36026104.729999997</v>
      </c>
      <c r="R8" s="81"/>
      <c r="S8" s="83"/>
      <c r="T8" s="83"/>
      <c r="U8" s="84">
        <f>U12+U13+U16+U17+U19+U21+U22+U23+U24+U25+U26+U29+U30+U31+U32+U33+U34</f>
        <v>121</v>
      </c>
      <c r="V8" s="83"/>
      <c r="W8" s="83"/>
      <c r="X8" s="83"/>
      <c r="Y8" s="83"/>
      <c r="Z8" s="83"/>
    </row>
    <row r="9" spans="1:30" s="54" customFormat="1" ht="102" x14ac:dyDescent="0.25">
      <c r="A9" s="67" t="s">
        <v>246</v>
      </c>
      <c r="B9" s="86" t="s">
        <v>247</v>
      </c>
      <c r="C9" s="35" t="s">
        <v>248</v>
      </c>
      <c r="D9" s="67" t="s">
        <v>249</v>
      </c>
      <c r="E9" s="67"/>
      <c r="F9" s="67"/>
      <c r="G9" s="35" t="s">
        <v>250</v>
      </c>
      <c r="H9" s="67" t="s">
        <v>251</v>
      </c>
      <c r="I9" s="47"/>
      <c r="J9" s="67"/>
      <c r="K9" s="67"/>
      <c r="L9" s="67"/>
      <c r="M9" s="35" t="s">
        <v>252</v>
      </c>
      <c r="N9" s="87">
        <v>6528591.7699999996</v>
      </c>
      <c r="O9" s="88">
        <v>1152104.44</v>
      </c>
      <c r="P9" s="88">
        <v>6528591.7699999996</v>
      </c>
      <c r="Q9" s="88">
        <v>1152104.44</v>
      </c>
      <c r="R9" s="35" t="s">
        <v>253</v>
      </c>
      <c r="S9" s="67" t="s">
        <v>254</v>
      </c>
      <c r="T9" s="67" t="s">
        <v>249</v>
      </c>
      <c r="U9" s="67"/>
      <c r="V9" s="67" t="s">
        <v>254</v>
      </c>
      <c r="W9" s="67" t="s">
        <v>254</v>
      </c>
      <c r="X9" s="35" t="s">
        <v>254</v>
      </c>
      <c r="Y9" s="89" t="s">
        <v>244</v>
      </c>
      <c r="Z9" s="67"/>
      <c r="AB9" s="55">
        <f t="shared" ref="AB9:AB72" si="1">O156-Q156</f>
        <v>0</v>
      </c>
    </row>
    <row r="10" spans="1:30" s="54" customFormat="1" ht="114.75" x14ac:dyDescent="0.25">
      <c r="A10" s="67" t="s">
        <v>246</v>
      </c>
      <c r="B10" s="86" t="s">
        <v>247</v>
      </c>
      <c r="C10" s="35" t="s">
        <v>248</v>
      </c>
      <c r="D10" s="67" t="s">
        <v>249</v>
      </c>
      <c r="E10" s="67"/>
      <c r="F10" s="67"/>
      <c r="G10" s="35" t="s">
        <v>255</v>
      </c>
      <c r="H10" s="67" t="s">
        <v>256</v>
      </c>
      <c r="I10" s="47"/>
      <c r="J10" s="67"/>
      <c r="K10" s="67"/>
      <c r="L10" s="67"/>
      <c r="M10" s="35" t="s">
        <v>257</v>
      </c>
      <c r="N10" s="90">
        <v>3260081.5</v>
      </c>
      <c r="O10" s="91">
        <v>587308.5</v>
      </c>
      <c r="P10" s="91">
        <v>3260081.5</v>
      </c>
      <c r="Q10" s="91">
        <v>587308.5</v>
      </c>
      <c r="R10" s="35" t="s">
        <v>258</v>
      </c>
      <c r="S10" s="67" t="s">
        <v>254</v>
      </c>
      <c r="T10" s="67" t="s">
        <v>249</v>
      </c>
      <c r="U10" s="67"/>
      <c r="V10" s="67" t="s">
        <v>254</v>
      </c>
      <c r="W10" s="67" t="s">
        <v>254</v>
      </c>
      <c r="X10" s="35" t="s">
        <v>254</v>
      </c>
      <c r="Y10" s="89" t="s">
        <v>244</v>
      </c>
      <c r="Z10" s="67"/>
      <c r="AB10" s="55">
        <f t="shared" si="1"/>
        <v>0</v>
      </c>
    </row>
    <row r="11" spans="1:30" s="54" customFormat="1" ht="38.25" x14ac:dyDescent="0.25">
      <c r="A11" s="67" t="s">
        <v>246</v>
      </c>
      <c r="B11" s="86" t="s">
        <v>247</v>
      </c>
      <c r="C11" s="35" t="s">
        <v>248</v>
      </c>
      <c r="D11" s="67" t="s">
        <v>249</v>
      </c>
      <c r="E11" s="67"/>
      <c r="F11" s="67"/>
      <c r="G11" s="35" t="s">
        <v>259</v>
      </c>
      <c r="H11" s="67" t="s">
        <v>260</v>
      </c>
      <c r="I11" s="47"/>
      <c r="J11" s="67"/>
      <c r="K11" s="67"/>
      <c r="L11" s="67"/>
      <c r="M11" s="35" t="s">
        <v>261</v>
      </c>
      <c r="N11" s="90">
        <v>1275000</v>
      </c>
      <c r="O11" s="91">
        <v>225000</v>
      </c>
      <c r="P11" s="91">
        <v>1275000</v>
      </c>
      <c r="Q11" s="91">
        <v>225000</v>
      </c>
      <c r="R11" s="35" t="s">
        <v>262</v>
      </c>
      <c r="S11" s="67" t="s">
        <v>249</v>
      </c>
      <c r="T11" s="67" t="s">
        <v>249</v>
      </c>
      <c r="U11" s="67"/>
      <c r="V11" s="67" t="s">
        <v>254</v>
      </c>
      <c r="W11" s="67" t="s">
        <v>249</v>
      </c>
      <c r="X11" s="35" t="s">
        <v>254</v>
      </c>
      <c r="Y11" s="89" t="s">
        <v>244</v>
      </c>
      <c r="Z11" s="67"/>
      <c r="AB11" s="55">
        <f t="shared" si="1"/>
        <v>0</v>
      </c>
    </row>
    <row r="12" spans="1:30" s="54" customFormat="1" ht="102" x14ac:dyDescent="0.25">
      <c r="A12" s="67" t="s">
        <v>246</v>
      </c>
      <c r="B12" s="86" t="s">
        <v>247</v>
      </c>
      <c r="C12" s="35" t="s">
        <v>248</v>
      </c>
      <c r="D12" s="67" t="s">
        <v>249</v>
      </c>
      <c r="E12" s="67"/>
      <c r="F12" s="67"/>
      <c r="G12" s="35" t="s">
        <v>263</v>
      </c>
      <c r="H12" s="67" t="s">
        <v>264</v>
      </c>
      <c r="I12" s="47"/>
      <c r="J12" s="67"/>
      <c r="K12" s="67"/>
      <c r="L12" s="67"/>
      <c r="M12" s="35" t="s">
        <v>265</v>
      </c>
      <c r="N12" s="90">
        <v>6568584.9000000004</v>
      </c>
      <c r="O12" s="91">
        <v>773061.9</v>
      </c>
      <c r="P12" s="91">
        <v>6568584.9000000004</v>
      </c>
      <c r="Q12" s="91">
        <v>773061.9</v>
      </c>
      <c r="R12" s="35" t="s">
        <v>266</v>
      </c>
      <c r="S12" s="67" t="s">
        <v>254</v>
      </c>
      <c r="T12" s="67" t="s">
        <v>254</v>
      </c>
      <c r="U12" s="92">
        <v>7</v>
      </c>
      <c r="V12" s="67" t="s">
        <v>254</v>
      </c>
      <c r="W12" s="67" t="s">
        <v>254</v>
      </c>
      <c r="X12" s="35" t="s">
        <v>254</v>
      </c>
      <c r="Y12" s="89" t="s">
        <v>244</v>
      </c>
      <c r="Z12" s="67"/>
      <c r="AB12" s="55">
        <f t="shared" si="1"/>
        <v>0</v>
      </c>
    </row>
    <row r="13" spans="1:30" s="54" customFormat="1" ht="51" x14ac:dyDescent="0.25">
      <c r="A13" s="67" t="s">
        <v>246</v>
      </c>
      <c r="B13" s="86" t="s">
        <v>247</v>
      </c>
      <c r="C13" s="35" t="s">
        <v>248</v>
      </c>
      <c r="D13" s="67" t="s">
        <v>249</v>
      </c>
      <c r="E13" s="67"/>
      <c r="F13" s="67"/>
      <c r="G13" s="35" t="s">
        <v>267</v>
      </c>
      <c r="H13" s="67" t="s">
        <v>268</v>
      </c>
      <c r="I13" s="47"/>
      <c r="J13" s="67"/>
      <c r="K13" s="67"/>
      <c r="L13" s="67"/>
      <c r="M13" s="35" t="s">
        <v>269</v>
      </c>
      <c r="N13" s="90">
        <v>2849457.08</v>
      </c>
      <c r="O13" s="91">
        <v>502845.33</v>
      </c>
      <c r="P13" s="91">
        <v>2849457.08</v>
      </c>
      <c r="Q13" s="91">
        <v>502845.33</v>
      </c>
      <c r="R13" s="35" t="s">
        <v>270</v>
      </c>
      <c r="S13" s="67" t="s">
        <v>249</v>
      </c>
      <c r="T13" s="67" t="s">
        <v>254</v>
      </c>
      <c r="U13" s="92">
        <v>2</v>
      </c>
      <c r="V13" s="67" t="s">
        <v>254</v>
      </c>
      <c r="W13" s="67" t="s">
        <v>249</v>
      </c>
      <c r="X13" s="35" t="s">
        <v>254</v>
      </c>
      <c r="Y13" s="93" t="s">
        <v>271</v>
      </c>
      <c r="Z13" s="67"/>
      <c r="AB13" s="55">
        <f t="shared" si="1"/>
        <v>0</v>
      </c>
    </row>
    <row r="14" spans="1:30" s="54" customFormat="1" ht="76.5" x14ac:dyDescent="0.25">
      <c r="A14" s="67" t="s">
        <v>246</v>
      </c>
      <c r="B14" s="86" t="s">
        <v>247</v>
      </c>
      <c r="C14" s="35" t="s">
        <v>248</v>
      </c>
      <c r="D14" s="67" t="s">
        <v>249</v>
      </c>
      <c r="E14" s="67"/>
      <c r="F14" s="67"/>
      <c r="G14" s="35" t="s">
        <v>272</v>
      </c>
      <c r="H14" s="67" t="s">
        <v>273</v>
      </c>
      <c r="I14" s="47"/>
      <c r="J14" s="67"/>
      <c r="K14" s="67"/>
      <c r="L14" s="67"/>
      <c r="M14" s="35" t="s">
        <v>274</v>
      </c>
      <c r="N14" s="90">
        <v>7684779.4800000004</v>
      </c>
      <c r="O14" s="91">
        <v>935200</v>
      </c>
      <c r="P14" s="91">
        <v>7684779.4800000004</v>
      </c>
      <c r="Q14" s="91">
        <v>935200</v>
      </c>
      <c r="R14" s="35" t="s">
        <v>275</v>
      </c>
      <c r="S14" s="67" t="s">
        <v>254</v>
      </c>
      <c r="T14" s="67" t="s">
        <v>249</v>
      </c>
      <c r="U14" s="67"/>
      <c r="V14" s="67" t="s">
        <v>254</v>
      </c>
      <c r="W14" s="67" t="s">
        <v>254</v>
      </c>
      <c r="X14" s="35" t="s">
        <v>254</v>
      </c>
      <c r="Y14" s="89" t="s">
        <v>244</v>
      </c>
      <c r="Z14" s="67"/>
      <c r="AB14" s="55">
        <f t="shared" si="1"/>
        <v>0</v>
      </c>
    </row>
    <row r="15" spans="1:30" s="54" customFormat="1" ht="49.5" customHeight="1" x14ac:dyDescent="0.25">
      <c r="A15" s="67" t="s">
        <v>246</v>
      </c>
      <c r="B15" s="86" t="s">
        <v>247</v>
      </c>
      <c r="C15" s="35" t="s">
        <v>248</v>
      </c>
      <c r="D15" s="67" t="s">
        <v>249</v>
      </c>
      <c r="E15" s="67"/>
      <c r="F15" s="67"/>
      <c r="G15" s="35" t="s">
        <v>276</v>
      </c>
      <c r="H15" s="67" t="s">
        <v>277</v>
      </c>
      <c r="I15" s="47"/>
      <c r="J15" s="67"/>
      <c r="K15" s="67"/>
      <c r="L15" s="67"/>
      <c r="M15" s="35" t="s">
        <v>278</v>
      </c>
      <c r="N15" s="90">
        <v>2060551.79</v>
      </c>
      <c r="O15" s="91">
        <v>436275</v>
      </c>
      <c r="P15" s="91">
        <v>2060551.79</v>
      </c>
      <c r="Q15" s="91">
        <v>436275</v>
      </c>
      <c r="R15" s="35" t="s">
        <v>279</v>
      </c>
      <c r="S15" s="67" t="s">
        <v>249</v>
      </c>
      <c r="T15" s="67" t="s">
        <v>249</v>
      </c>
      <c r="U15" s="67"/>
      <c r="V15" s="67" t="s">
        <v>254</v>
      </c>
      <c r="W15" s="67" t="s">
        <v>254</v>
      </c>
      <c r="X15" s="35" t="s">
        <v>254</v>
      </c>
      <c r="Y15" s="53" t="s">
        <v>271</v>
      </c>
      <c r="Z15" s="67"/>
      <c r="AB15" s="55">
        <f t="shared" si="1"/>
        <v>0</v>
      </c>
    </row>
    <row r="16" spans="1:30" s="54" customFormat="1" ht="125.25" customHeight="1" x14ac:dyDescent="0.25">
      <c r="A16" s="67" t="s">
        <v>246</v>
      </c>
      <c r="B16" s="86" t="s">
        <v>247</v>
      </c>
      <c r="C16" s="35" t="s">
        <v>248</v>
      </c>
      <c r="D16" s="67" t="s">
        <v>249</v>
      </c>
      <c r="E16" s="67"/>
      <c r="F16" s="67"/>
      <c r="G16" s="35" t="s">
        <v>280</v>
      </c>
      <c r="H16" s="67" t="s">
        <v>281</v>
      </c>
      <c r="I16" s="47"/>
      <c r="J16" s="67"/>
      <c r="K16" s="67"/>
      <c r="L16" s="67"/>
      <c r="M16" s="35" t="s">
        <v>282</v>
      </c>
      <c r="N16" s="90">
        <v>8686008.8399999999</v>
      </c>
      <c r="O16" s="91">
        <v>1532825.09</v>
      </c>
      <c r="P16" s="91">
        <v>8686008.8399999999</v>
      </c>
      <c r="Q16" s="91">
        <v>1532825.09</v>
      </c>
      <c r="R16" s="35" t="s">
        <v>283</v>
      </c>
      <c r="S16" s="67" t="s">
        <v>249</v>
      </c>
      <c r="T16" s="67" t="s">
        <v>254</v>
      </c>
      <c r="U16" s="92">
        <v>10</v>
      </c>
      <c r="V16" s="67" t="s">
        <v>254</v>
      </c>
      <c r="W16" s="67" t="s">
        <v>254</v>
      </c>
      <c r="X16" s="35" t="s">
        <v>254</v>
      </c>
      <c r="Y16" s="89" t="s">
        <v>244</v>
      </c>
      <c r="Z16" s="67"/>
      <c r="AB16" s="55">
        <f t="shared" si="1"/>
        <v>0</v>
      </c>
    </row>
    <row r="17" spans="1:28" s="54" customFormat="1" ht="94.5" customHeight="1" x14ac:dyDescent="0.25">
      <c r="A17" s="67" t="s">
        <v>246</v>
      </c>
      <c r="B17" s="86" t="s">
        <v>247</v>
      </c>
      <c r="C17" s="35" t="s">
        <v>248</v>
      </c>
      <c r="D17" s="67" t="s">
        <v>249</v>
      </c>
      <c r="E17" s="67"/>
      <c r="F17" s="67"/>
      <c r="G17" s="35" t="s">
        <v>284</v>
      </c>
      <c r="H17" s="67" t="s">
        <v>285</v>
      </c>
      <c r="I17" s="47"/>
      <c r="J17" s="67"/>
      <c r="K17" s="67"/>
      <c r="L17" s="67"/>
      <c r="M17" s="35" t="s">
        <v>286</v>
      </c>
      <c r="N17" s="90">
        <v>2953885.91</v>
      </c>
      <c r="O17" s="91">
        <v>521273.99</v>
      </c>
      <c r="P17" s="91">
        <v>2953885.91</v>
      </c>
      <c r="Q17" s="91">
        <v>521273.99</v>
      </c>
      <c r="R17" s="35" t="s">
        <v>287</v>
      </c>
      <c r="S17" s="67" t="s">
        <v>254</v>
      </c>
      <c r="T17" s="67" t="s">
        <v>254</v>
      </c>
      <c r="U17" s="92">
        <v>8</v>
      </c>
      <c r="V17" s="67" t="s">
        <v>254</v>
      </c>
      <c r="W17" s="67" t="s">
        <v>254</v>
      </c>
      <c r="X17" s="35" t="s">
        <v>254</v>
      </c>
      <c r="Y17" s="89" t="s">
        <v>271</v>
      </c>
      <c r="Z17" s="67"/>
      <c r="AB17" s="55">
        <f t="shared" si="1"/>
        <v>0</v>
      </c>
    </row>
    <row r="18" spans="1:28" s="54" customFormat="1" ht="81" customHeight="1" x14ac:dyDescent="0.25">
      <c r="A18" s="67" t="s">
        <v>246</v>
      </c>
      <c r="B18" s="86" t="s">
        <v>247</v>
      </c>
      <c r="C18" s="35" t="s">
        <v>248</v>
      </c>
      <c r="D18" s="67" t="s">
        <v>249</v>
      </c>
      <c r="E18" s="67"/>
      <c r="F18" s="67"/>
      <c r="G18" s="35" t="s">
        <v>288</v>
      </c>
      <c r="H18" s="67" t="s">
        <v>289</v>
      </c>
      <c r="I18" s="47"/>
      <c r="J18" s="67"/>
      <c r="K18" s="67"/>
      <c r="L18" s="67"/>
      <c r="M18" s="35" t="s">
        <v>290</v>
      </c>
      <c r="N18" s="90">
        <v>9165649.1500000004</v>
      </c>
      <c r="O18" s="91">
        <v>1078311.67</v>
      </c>
      <c r="P18" s="91">
        <v>9165649.1500000004</v>
      </c>
      <c r="Q18" s="91">
        <v>1078311.67</v>
      </c>
      <c r="R18" s="35" t="s">
        <v>291</v>
      </c>
      <c r="S18" s="67" t="s">
        <v>249</v>
      </c>
      <c r="T18" s="67" t="s">
        <v>249</v>
      </c>
      <c r="U18" s="67"/>
      <c r="V18" s="67" t="s">
        <v>254</v>
      </c>
      <c r="W18" s="67" t="s">
        <v>254</v>
      </c>
      <c r="X18" s="35" t="s">
        <v>254</v>
      </c>
      <c r="Y18" s="89" t="s">
        <v>244</v>
      </c>
      <c r="Z18" s="67"/>
      <c r="AB18" s="55">
        <f t="shared" si="1"/>
        <v>0</v>
      </c>
    </row>
    <row r="19" spans="1:28" s="54" customFormat="1" ht="63.75" x14ac:dyDescent="0.25">
      <c r="A19" s="67" t="s">
        <v>246</v>
      </c>
      <c r="B19" s="86" t="s">
        <v>247</v>
      </c>
      <c r="C19" s="35" t="s">
        <v>248</v>
      </c>
      <c r="D19" s="67" t="s">
        <v>249</v>
      </c>
      <c r="E19" s="67"/>
      <c r="F19" s="67"/>
      <c r="G19" s="35" t="s">
        <v>292</v>
      </c>
      <c r="H19" s="35" t="s">
        <v>293</v>
      </c>
      <c r="I19" s="47"/>
      <c r="J19" s="67"/>
      <c r="K19" s="67"/>
      <c r="L19" s="67"/>
      <c r="M19" s="35" t="s">
        <v>294</v>
      </c>
      <c r="N19" s="90">
        <v>6451512.0599999996</v>
      </c>
      <c r="O19" s="91">
        <v>1138502.1000000001</v>
      </c>
      <c r="P19" s="91">
        <v>6451512.0599999996</v>
      </c>
      <c r="Q19" s="91">
        <v>1138502.1000000001</v>
      </c>
      <c r="R19" s="35" t="s">
        <v>295</v>
      </c>
      <c r="S19" s="67" t="s">
        <v>254</v>
      </c>
      <c r="T19" s="67" t="s">
        <v>254</v>
      </c>
      <c r="U19" s="92">
        <v>20</v>
      </c>
      <c r="V19" s="67" t="s">
        <v>254</v>
      </c>
      <c r="W19" s="67" t="s">
        <v>254</v>
      </c>
      <c r="X19" s="35" t="s">
        <v>254</v>
      </c>
      <c r="Y19" s="89" t="s">
        <v>244</v>
      </c>
      <c r="Z19" s="67"/>
      <c r="AB19" s="55">
        <f t="shared" si="1"/>
        <v>0</v>
      </c>
    </row>
    <row r="20" spans="1:28" s="54" customFormat="1" ht="153" x14ac:dyDescent="0.25">
      <c r="A20" s="67" t="s">
        <v>246</v>
      </c>
      <c r="B20" s="86" t="s">
        <v>247</v>
      </c>
      <c r="C20" s="35" t="s">
        <v>248</v>
      </c>
      <c r="D20" s="67" t="s">
        <v>249</v>
      </c>
      <c r="E20" s="67"/>
      <c r="F20" s="67"/>
      <c r="G20" s="35" t="s">
        <v>296</v>
      </c>
      <c r="H20" s="67" t="s">
        <v>297</v>
      </c>
      <c r="I20" s="47"/>
      <c r="J20" s="67"/>
      <c r="K20" s="67"/>
      <c r="L20" s="67"/>
      <c r="M20" s="35" t="s">
        <v>298</v>
      </c>
      <c r="N20" s="90">
        <v>3975039.45</v>
      </c>
      <c r="O20" s="91">
        <v>467651.7</v>
      </c>
      <c r="P20" s="91">
        <v>3975039.45</v>
      </c>
      <c r="Q20" s="91">
        <v>467651.7</v>
      </c>
      <c r="R20" s="35" t="s">
        <v>299</v>
      </c>
      <c r="S20" s="67" t="s">
        <v>249</v>
      </c>
      <c r="T20" s="67" t="s">
        <v>249</v>
      </c>
      <c r="U20" s="67"/>
      <c r="V20" s="67" t="s">
        <v>254</v>
      </c>
      <c r="W20" s="67" t="s">
        <v>254</v>
      </c>
      <c r="X20" s="35" t="s">
        <v>254</v>
      </c>
      <c r="Y20" s="93" t="s">
        <v>271</v>
      </c>
      <c r="Z20" s="67"/>
      <c r="AB20" s="55">
        <f t="shared" si="1"/>
        <v>0</v>
      </c>
    </row>
    <row r="21" spans="1:28" s="54" customFormat="1" ht="191.25" x14ac:dyDescent="0.25">
      <c r="A21" s="67" t="s">
        <v>246</v>
      </c>
      <c r="B21" s="86" t="s">
        <v>247</v>
      </c>
      <c r="C21" s="35" t="s">
        <v>248</v>
      </c>
      <c r="D21" s="67" t="s">
        <v>249</v>
      </c>
      <c r="E21" s="67"/>
      <c r="F21" s="67"/>
      <c r="G21" s="35" t="s">
        <v>300</v>
      </c>
      <c r="H21" s="67" t="s">
        <v>297</v>
      </c>
      <c r="I21" s="47"/>
      <c r="J21" s="67"/>
      <c r="K21" s="67"/>
      <c r="L21" s="67"/>
      <c r="M21" s="35" t="s">
        <v>301</v>
      </c>
      <c r="N21" s="90">
        <v>5540590</v>
      </c>
      <c r="O21" s="91">
        <v>977751.19</v>
      </c>
      <c r="P21" s="91">
        <v>5540590</v>
      </c>
      <c r="Q21" s="91">
        <v>977751.19</v>
      </c>
      <c r="R21" s="35" t="s">
        <v>302</v>
      </c>
      <c r="S21" s="67" t="s">
        <v>254</v>
      </c>
      <c r="T21" s="67" t="s">
        <v>254</v>
      </c>
      <c r="U21" s="92">
        <v>10</v>
      </c>
      <c r="V21" s="67" t="s">
        <v>254</v>
      </c>
      <c r="W21" s="67" t="s">
        <v>254</v>
      </c>
      <c r="X21" s="35" t="s">
        <v>254</v>
      </c>
      <c r="Y21" s="53" t="s">
        <v>244</v>
      </c>
      <c r="Z21" s="67"/>
      <c r="AB21" s="55">
        <f t="shared" si="1"/>
        <v>0</v>
      </c>
    </row>
    <row r="22" spans="1:28" s="54" customFormat="1" ht="165.75" x14ac:dyDescent="0.25">
      <c r="A22" s="67" t="s">
        <v>246</v>
      </c>
      <c r="B22" s="86" t="s">
        <v>247</v>
      </c>
      <c r="C22" s="35" t="s">
        <v>248</v>
      </c>
      <c r="D22" s="67" t="s">
        <v>249</v>
      </c>
      <c r="E22" s="67"/>
      <c r="F22" s="67"/>
      <c r="G22" s="35" t="s">
        <v>303</v>
      </c>
      <c r="H22" s="67" t="s">
        <v>304</v>
      </c>
      <c r="I22" s="47"/>
      <c r="J22" s="67"/>
      <c r="K22" s="67"/>
      <c r="L22" s="67"/>
      <c r="M22" s="35" t="s">
        <v>305</v>
      </c>
      <c r="N22" s="90">
        <v>3165728.47</v>
      </c>
      <c r="O22" s="91">
        <v>558657.97</v>
      </c>
      <c r="P22" s="91">
        <v>3165728.47</v>
      </c>
      <c r="Q22" s="91">
        <v>558657.97</v>
      </c>
      <c r="R22" s="35" t="s">
        <v>306</v>
      </c>
      <c r="S22" s="67" t="s">
        <v>249</v>
      </c>
      <c r="T22" s="67" t="s">
        <v>254</v>
      </c>
      <c r="U22" s="92">
        <v>4</v>
      </c>
      <c r="V22" s="67" t="s">
        <v>254</v>
      </c>
      <c r="W22" s="67" t="s">
        <v>254</v>
      </c>
      <c r="X22" s="35" t="s">
        <v>254</v>
      </c>
      <c r="Y22" s="89" t="s">
        <v>271</v>
      </c>
      <c r="Z22" s="67"/>
      <c r="AB22" s="55">
        <f t="shared" si="1"/>
        <v>0</v>
      </c>
    </row>
    <row r="23" spans="1:28" s="54" customFormat="1" ht="129.94999999999999" customHeight="1" x14ac:dyDescent="0.25">
      <c r="A23" s="67" t="s">
        <v>246</v>
      </c>
      <c r="B23" s="86" t="s">
        <v>247</v>
      </c>
      <c r="C23" s="35" t="s">
        <v>248</v>
      </c>
      <c r="D23" s="67" t="s">
        <v>249</v>
      </c>
      <c r="E23" s="67"/>
      <c r="F23" s="67"/>
      <c r="G23" s="35" t="s">
        <v>307</v>
      </c>
      <c r="H23" s="67" t="s">
        <v>297</v>
      </c>
      <c r="I23" s="47"/>
      <c r="J23" s="67"/>
      <c r="K23" s="67"/>
      <c r="L23" s="67"/>
      <c r="M23" s="35" t="s">
        <v>308</v>
      </c>
      <c r="N23" s="90">
        <v>1795014.47</v>
      </c>
      <c r="O23" s="91">
        <v>316767.25</v>
      </c>
      <c r="P23" s="91">
        <v>1795014.47</v>
      </c>
      <c r="Q23" s="91">
        <v>316767.25</v>
      </c>
      <c r="R23" s="35" t="s">
        <v>291</v>
      </c>
      <c r="S23" s="67" t="s">
        <v>249</v>
      </c>
      <c r="T23" s="67" t="s">
        <v>254</v>
      </c>
      <c r="U23" s="92">
        <v>6</v>
      </c>
      <c r="V23" s="67" t="s">
        <v>254</v>
      </c>
      <c r="W23" s="67" t="s">
        <v>254</v>
      </c>
      <c r="X23" s="35" t="s">
        <v>254</v>
      </c>
      <c r="Y23" s="93" t="s">
        <v>271</v>
      </c>
      <c r="Z23" s="67"/>
      <c r="AB23" s="55">
        <f t="shared" si="1"/>
        <v>0</v>
      </c>
    </row>
    <row r="24" spans="1:28" s="54" customFormat="1" ht="76.5" x14ac:dyDescent="0.25">
      <c r="A24" s="67" t="s">
        <v>246</v>
      </c>
      <c r="B24" s="86" t="s">
        <v>247</v>
      </c>
      <c r="C24" s="35" t="s">
        <v>248</v>
      </c>
      <c r="D24" s="67" t="s">
        <v>249</v>
      </c>
      <c r="E24" s="67"/>
      <c r="F24" s="67"/>
      <c r="G24" s="35" t="s">
        <v>309</v>
      </c>
      <c r="H24" s="67" t="s">
        <v>310</v>
      </c>
      <c r="I24" s="47"/>
      <c r="J24" s="67"/>
      <c r="K24" s="67"/>
      <c r="L24" s="67"/>
      <c r="M24" s="35" t="s">
        <v>311</v>
      </c>
      <c r="N24" s="90">
        <v>5505280</v>
      </c>
      <c r="O24" s="91">
        <v>647680</v>
      </c>
      <c r="P24" s="91">
        <v>5505280</v>
      </c>
      <c r="Q24" s="91">
        <v>647680</v>
      </c>
      <c r="R24" s="35" t="s">
        <v>312</v>
      </c>
      <c r="S24" s="67" t="s">
        <v>254</v>
      </c>
      <c r="T24" s="67" t="s">
        <v>254</v>
      </c>
      <c r="U24" s="92">
        <v>3</v>
      </c>
      <c r="V24" s="67" t="s">
        <v>254</v>
      </c>
      <c r="W24" s="67" t="s">
        <v>254</v>
      </c>
      <c r="X24" s="35" t="s">
        <v>254</v>
      </c>
      <c r="Y24" s="89" t="s">
        <v>244</v>
      </c>
      <c r="Z24" s="67"/>
      <c r="AB24" s="55">
        <f t="shared" si="1"/>
        <v>0</v>
      </c>
    </row>
    <row r="25" spans="1:28" s="54" customFormat="1" ht="127.5" x14ac:dyDescent="0.25">
      <c r="A25" s="67" t="s">
        <v>246</v>
      </c>
      <c r="B25" s="86" t="s">
        <v>247</v>
      </c>
      <c r="C25" s="35" t="s">
        <v>248</v>
      </c>
      <c r="D25" s="67" t="s">
        <v>249</v>
      </c>
      <c r="E25" s="67"/>
      <c r="F25" s="67"/>
      <c r="G25" s="35" t="s">
        <v>313</v>
      </c>
      <c r="H25" s="67" t="s">
        <v>314</v>
      </c>
      <c r="I25" s="47"/>
      <c r="J25" s="67"/>
      <c r="K25" s="67"/>
      <c r="L25" s="67"/>
      <c r="M25" s="35" t="s">
        <v>315</v>
      </c>
      <c r="N25" s="90">
        <v>2124169.35</v>
      </c>
      <c r="O25" s="91">
        <v>374853.41</v>
      </c>
      <c r="P25" s="91">
        <v>2124169.35</v>
      </c>
      <c r="Q25" s="91">
        <v>374853.41</v>
      </c>
      <c r="R25" s="35" t="s">
        <v>316</v>
      </c>
      <c r="S25" s="67" t="s">
        <v>249</v>
      </c>
      <c r="T25" s="67" t="s">
        <v>254</v>
      </c>
      <c r="U25" s="92">
        <v>10</v>
      </c>
      <c r="V25" s="67" t="s">
        <v>254</v>
      </c>
      <c r="W25" s="67" t="s">
        <v>254</v>
      </c>
      <c r="X25" s="35" t="s">
        <v>254</v>
      </c>
      <c r="Y25" s="93" t="s">
        <v>271</v>
      </c>
      <c r="Z25" s="67"/>
      <c r="AB25" s="55">
        <f t="shared" si="1"/>
        <v>0</v>
      </c>
    </row>
    <row r="26" spans="1:28" s="54" customFormat="1" ht="140.25" x14ac:dyDescent="0.25">
      <c r="A26" s="67" t="s">
        <v>246</v>
      </c>
      <c r="B26" s="86" t="s">
        <v>247</v>
      </c>
      <c r="C26" s="35" t="s">
        <v>248</v>
      </c>
      <c r="D26" s="67" t="s">
        <v>249</v>
      </c>
      <c r="E26" s="67"/>
      <c r="F26" s="67"/>
      <c r="G26" s="35" t="s">
        <v>317</v>
      </c>
      <c r="H26" s="67" t="s">
        <v>318</v>
      </c>
      <c r="I26" s="47"/>
      <c r="J26" s="67"/>
      <c r="K26" s="67"/>
      <c r="L26" s="67"/>
      <c r="M26" s="35" t="s">
        <v>319</v>
      </c>
      <c r="N26" s="90">
        <v>3309900</v>
      </c>
      <c r="O26" s="91">
        <v>584100</v>
      </c>
      <c r="P26" s="91">
        <v>3309900</v>
      </c>
      <c r="Q26" s="91">
        <v>584100</v>
      </c>
      <c r="R26" s="35" t="s">
        <v>320</v>
      </c>
      <c r="S26" s="67" t="s">
        <v>249</v>
      </c>
      <c r="T26" s="67" t="s">
        <v>254</v>
      </c>
      <c r="U26" s="92">
        <v>15</v>
      </c>
      <c r="V26" s="67" t="s">
        <v>254</v>
      </c>
      <c r="W26" s="67" t="s">
        <v>254</v>
      </c>
      <c r="X26" s="35" t="s">
        <v>254</v>
      </c>
      <c r="Y26" s="89" t="s">
        <v>244</v>
      </c>
      <c r="Z26" s="67"/>
      <c r="AB26" s="55">
        <f t="shared" si="1"/>
        <v>0</v>
      </c>
    </row>
    <row r="27" spans="1:28" s="54" customFormat="1" ht="63.75" x14ac:dyDescent="0.25">
      <c r="A27" s="67" t="s">
        <v>246</v>
      </c>
      <c r="B27" s="86" t="s">
        <v>247</v>
      </c>
      <c r="C27" s="35" t="s">
        <v>248</v>
      </c>
      <c r="D27" s="67" t="s">
        <v>249</v>
      </c>
      <c r="E27" s="67"/>
      <c r="F27" s="67"/>
      <c r="G27" s="35" t="s">
        <v>321</v>
      </c>
      <c r="H27" s="67" t="s">
        <v>289</v>
      </c>
      <c r="I27" s="47"/>
      <c r="J27" s="67"/>
      <c r="K27" s="67"/>
      <c r="L27" s="67"/>
      <c r="M27" s="35" t="s">
        <v>322</v>
      </c>
      <c r="N27" s="90">
        <v>760750</v>
      </c>
      <c r="O27" s="91">
        <v>134250</v>
      </c>
      <c r="P27" s="91">
        <v>760750</v>
      </c>
      <c r="Q27" s="91">
        <v>134250</v>
      </c>
      <c r="R27" s="35" t="s">
        <v>323</v>
      </c>
      <c r="S27" s="67" t="s">
        <v>249</v>
      </c>
      <c r="T27" s="67" t="s">
        <v>249</v>
      </c>
      <c r="U27" s="67">
        <v>0</v>
      </c>
      <c r="V27" s="67" t="s">
        <v>249</v>
      </c>
      <c r="W27" s="67" t="s">
        <v>249</v>
      </c>
      <c r="X27" s="35" t="s">
        <v>254</v>
      </c>
      <c r="Y27" s="89" t="s">
        <v>244</v>
      </c>
      <c r="Z27" s="67"/>
      <c r="AB27" s="55">
        <f t="shared" si="1"/>
        <v>0</v>
      </c>
    </row>
    <row r="28" spans="1:28" s="54" customFormat="1" ht="178.5" x14ac:dyDescent="0.25">
      <c r="A28" s="67" t="s">
        <v>246</v>
      </c>
      <c r="B28" s="86" t="s">
        <v>247</v>
      </c>
      <c r="C28" s="35" t="s">
        <v>248</v>
      </c>
      <c r="D28" s="67" t="s">
        <v>249</v>
      </c>
      <c r="E28" s="67"/>
      <c r="F28" s="67"/>
      <c r="G28" s="35" t="s">
        <v>324</v>
      </c>
      <c r="H28" s="67" t="s">
        <v>297</v>
      </c>
      <c r="I28" s="47"/>
      <c r="J28" s="67"/>
      <c r="K28" s="67"/>
      <c r="L28" s="67"/>
      <c r="M28" s="35" t="s">
        <v>325</v>
      </c>
      <c r="N28" s="90">
        <v>4573553.6100000003</v>
      </c>
      <c r="O28" s="91">
        <v>807097.69</v>
      </c>
      <c r="P28" s="91">
        <v>4573553.6100000003</v>
      </c>
      <c r="Q28" s="91">
        <v>807097.69</v>
      </c>
      <c r="R28" s="35" t="s">
        <v>291</v>
      </c>
      <c r="S28" s="67" t="s">
        <v>249</v>
      </c>
      <c r="T28" s="67" t="s">
        <v>249</v>
      </c>
      <c r="U28" s="67"/>
      <c r="V28" s="67" t="s">
        <v>254</v>
      </c>
      <c r="W28" s="67" t="s">
        <v>254</v>
      </c>
      <c r="X28" s="35" t="s">
        <v>254</v>
      </c>
      <c r="Y28" s="89" t="s">
        <v>244</v>
      </c>
      <c r="Z28" s="67"/>
      <c r="AB28" s="55">
        <f t="shared" si="1"/>
        <v>0</v>
      </c>
    </row>
    <row r="29" spans="1:28" s="54" customFormat="1" ht="90.95" customHeight="1" x14ac:dyDescent="0.25">
      <c r="A29" s="67" t="s">
        <v>246</v>
      </c>
      <c r="B29" s="86" t="s">
        <v>247</v>
      </c>
      <c r="C29" s="35" t="s">
        <v>248</v>
      </c>
      <c r="D29" s="67" t="s">
        <v>249</v>
      </c>
      <c r="E29" s="67"/>
      <c r="F29" s="67"/>
      <c r="G29" s="35" t="s">
        <v>326</v>
      </c>
      <c r="H29" s="67" t="s">
        <v>289</v>
      </c>
      <c r="I29" s="47"/>
      <c r="J29" s="67"/>
      <c r="K29" s="67"/>
      <c r="L29" s="67"/>
      <c r="M29" s="35" t="s">
        <v>327</v>
      </c>
      <c r="N29" s="90">
        <v>1857233</v>
      </c>
      <c r="O29" s="91">
        <v>327747</v>
      </c>
      <c r="P29" s="91">
        <v>1857233</v>
      </c>
      <c r="Q29" s="91">
        <v>327747</v>
      </c>
      <c r="R29" s="35" t="s">
        <v>328</v>
      </c>
      <c r="S29" s="67" t="s">
        <v>249</v>
      </c>
      <c r="T29" s="67" t="s">
        <v>254</v>
      </c>
      <c r="U29" s="92">
        <v>10</v>
      </c>
      <c r="V29" s="67" t="s">
        <v>254</v>
      </c>
      <c r="W29" s="67" t="s">
        <v>254</v>
      </c>
      <c r="X29" s="35" t="s">
        <v>254</v>
      </c>
      <c r="Y29" s="89" t="s">
        <v>271</v>
      </c>
      <c r="Z29" s="67"/>
      <c r="AB29" s="55">
        <f t="shared" si="1"/>
        <v>0</v>
      </c>
    </row>
    <row r="30" spans="1:28" s="54" customFormat="1" ht="78" customHeight="1" x14ac:dyDescent="0.25">
      <c r="A30" s="67" t="s">
        <v>246</v>
      </c>
      <c r="B30" s="86" t="s">
        <v>247</v>
      </c>
      <c r="C30" s="35" t="s">
        <v>248</v>
      </c>
      <c r="D30" s="67" t="s">
        <v>249</v>
      </c>
      <c r="E30" s="67"/>
      <c r="F30" s="67"/>
      <c r="G30" s="35" t="s">
        <v>329</v>
      </c>
      <c r="H30" s="67" t="s">
        <v>251</v>
      </c>
      <c r="I30" s="47"/>
      <c r="J30" s="67"/>
      <c r="K30" s="67"/>
      <c r="L30" s="67"/>
      <c r="M30" s="35" t="s">
        <v>330</v>
      </c>
      <c r="N30" s="90">
        <v>1709224.55</v>
      </c>
      <c r="O30" s="91">
        <v>301627.86</v>
      </c>
      <c r="P30" s="91">
        <v>1709224.55</v>
      </c>
      <c r="Q30" s="91">
        <v>301627.86</v>
      </c>
      <c r="R30" s="35" t="s">
        <v>331</v>
      </c>
      <c r="S30" s="67" t="s">
        <v>249</v>
      </c>
      <c r="T30" s="67" t="s">
        <v>254</v>
      </c>
      <c r="U30" s="92">
        <v>3</v>
      </c>
      <c r="V30" s="67" t="s">
        <v>254</v>
      </c>
      <c r="W30" s="67" t="s">
        <v>254</v>
      </c>
      <c r="X30" s="35" t="s">
        <v>254</v>
      </c>
      <c r="Y30" s="93" t="s">
        <v>271</v>
      </c>
      <c r="Z30" s="67"/>
      <c r="AB30" s="55">
        <f t="shared" si="1"/>
        <v>0</v>
      </c>
    </row>
    <row r="31" spans="1:28" s="54" customFormat="1" ht="89.25" x14ac:dyDescent="0.25">
      <c r="A31" s="67" t="s">
        <v>246</v>
      </c>
      <c r="B31" s="86" t="s">
        <v>247</v>
      </c>
      <c r="C31" s="35" t="s">
        <v>248</v>
      </c>
      <c r="D31" s="67" t="s">
        <v>249</v>
      </c>
      <c r="E31" s="67"/>
      <c r="F31" s="67"/>
      <c r="G31" s="35" t="s">
        <v>332</v>
      </c>
      <c r="H31" s="67" t="s">
        <v>285</v>
      </c>
      <c r="I31" s="47"/>
      <c r="J31" s="67"/>
      <c r="K31" s="67"/>
      <c r="L31" s="67"/>
      <c r="M31" s="35" t="s">
        <v>333</v>
      </c>
      <c r="N31" s="90">
        <v>435399.92</v>
      </c>
      <c r="O31" s="91">
        <v>76835.28</v>
      </c>
      <c r="P31" s="91">
        <v>435399.92</v>
      </c>
      <c r="Q31" s="91">
        <v>76835.28</v>
      </c>
      <c r="R31" s="35" t="s">
        <v>334</v>
      </c>
      <c r="S31" s="67" t="s">
        <v>249</v>
      </c>
      <c r="T31" s="67" t="s">
        <v>254</v>
      </c>
      <c r="U31" s="92">
        <v>1</v>
      </c>
      <c r="V31" s="67" t="s">
        <v>254</v>
      </c>
      <c r="W31" s="67" t="s">
        <v>249</v>
      </c>
      <c r="X31" s="35" t="s">
        <v>254</v>
      </c>
      <c r="Y31" s="93" t="s">
        <v>271</v>
      </c>
      <c r="Z31" s="67"/>
      <c r="AB31" s="55">
        <f t="shared" si="1"/>
        <v>0</v>
      </c>
    </row>
    <row r="32" spans="1:28" s="54" customFormat="1" ht="51" x14ac:dyDescent="0.25">
      <c r="A32" s="67" t="s">
        <v>246</v>
      </c>
      <c r="B32" s="86" t="s">
        <v>247</v>
      </c>
      <c r="C32" s="35" t="s">
        <v>248</v>
      </c>
      <c r="D32" s="67" t="s">
        <v>249</v>
      </c>
      <c r="E32" s="67"/>
      <c r="F32" s="67"/>
      <c r="G32" s="35" t="s">
        <v>335</v>
      </c>
      <c r="H32" s="67" t="s">
        <v>264</v>
      </c>
      <c r="I32" s="47"/>
      <c r="J32" s="67"/>
      <c r="K32" s="67"/>
      <c r="L32" s="67"/>
      <c r="M32" s="35" t="s">
        <v>336</v>
      </c>
      <c r="N32" s="90">
        <v>2326450</v>
      </c>
      <c r="O32" s="91">
        <v>410550</v>
      </c>
      <c r="P32" s="91">
        <v>2326450</v>
      </c>
      <c r="Q32" s="91">
        <v>410550</v>
      </c>
      <c r="R32" s="35" t="s">
        <v>337</v>
      </c>
      <c r="S32" s="67" t="s">
        <v>254</v>
      </c>
      <c r="T32" s="67" t="s">
        <v>254</v>
      </c>
      <c r="U32" s="92">
        <v>3</v>
      </c>
      <c r="V32" s="67" t="s">
        <v>254</v>
      </c>
      <c r="W32" s="67" t="s">
        <v>254</v>
      </c>
      <c r="X32" s="35" t="s">
        <v>254</v>
      </c>
      <c r="Y32" s="93" t="s">
        <v>271</v>
      </c>
      <c r="Z32" s="67"/>
      <c r="AB32" s="55">
        <f t="shared" si="1"/>
        <v>0</v>
      </c>
    </row>
    <row r="33" spans="1:28" s="54" customFormat="1" ht="165.75" x14ac:dyDescent="0.25">
      <c r="A33" s="67" t="s">
        <v>246</v>
      </c>
      <c r="B33" s="86" t="s">
        <v>247</v>
      </c>
      <c r="C33" s="35" t="s">
        <v>248</v>
      </c>
      <c r="D33" s="67" t="s">
        <v>249</v>
      </c>
      <c r="E33" s="67"/>
      <c r="F33" s="67"/>
      <c r="G33" s="35" t="s">
        <v>338</v>
      </c>
      <c r="H33" s="67" t="s">
        <v>339</v>
      </c>
      <c r="I33" s="47"/>
      <c r="J33" s="67"/>
      <c r="K33" s="67"/>
      <c r="L33" s="67"/>
      <c r="M33" s="35" t="s">
        <v>340</v>
      </c>
      <c r="N33" s="90">
        <v>2074510</v>
      </c>
      <c r="O33" s="91">
        <v>366090</v>
      </c>
      <c r="P33" s="91">
        <v>2074510</v>
      </c>
      <c r="Q33" s="91">
        <v>366090</v>
      </c>
      <c r="R33" s="35" t="s">
        <v>341</v>
      </c>
      <c r="S33" s="67" t="s">
        <v>249</v>
      </c>
      <c r="T33" s="67" t="s">
        <v>254</v>
      </c>
      <c r="U33" s="92">
        <v>4</v>
      </c>
      <c r="V33" s="67" t="s">
        <v>254</v>
      </c>
      <c r="W33" s="67" t="s">
        <v>254</v>
      </c>
      <c r="X33" s="35" t="s">
        <v>254</v>
      </c>
      <c r="Y33" s="93" t="s">
        <v>271</v>
      </c>
      <c r="Z33" s="67"/>
      <c r="AB33" s="55">
        <f t="shared" si="1"/>
        <v>0</v>
      </c>
    </row>
    <row r="34" spans="1:28" s="54" customFormat="1" ht="78" customHeight="1" x14ac:dyDescent="0.25">
      <c r="A34" s="67" t="s">
        <v>246</v>
      </c>
      <c r="B34" s="86" t="s">
        <v>247</v>
      </c>
      <c r="C34" s="35" t="s">
        <v>248</v>
      </c>
      <c r="D34" s="67" t="s">
        <v>249</v>
      </c>
      <c r="E34" s="67"/>
      <c r="F34" s="67"/>
      <c r="G34" s="35" t="s">
        <v>342</v>
      </c>
      <c r="H34" s="67" t="s">
        <v>251</v>
      </c>
      <c r="I34" s="47"/>
      <c r="J34" s="67"/>
      <c r="K34" s="67"/>
      <c r="L34" s="67"/>
      <c r="M34" s="35" t="s">
        <v>343</v>
      </c>
      <c r="N34" s="90">
        <v>3401587.8</v>
      </c>
      <c r="O34" s="91">
        <v>600280.19999999995</v>
      </c>
      <c r="P34" s="91">
        <v>3401587.8</v>
      </c>
      <c r="Q34" s="91">
        <v>600280.19999999995</v>
      </c>
      <c r="R34" s="35" t="s">
        <v>344</v>
      </c>
      <c r="S34" s="67" t="s">
        <v>249</v>
      </c>
      <c r="T34" s="67" t="s">
        <v>254</v>
      </c>
      <c r="U34" s="92">
        <v>5</v>
      </c>
      <c r="V34" s="67" t="s">
        <v>254</v>
      </c>
      <c r="W34" s="67" t="s">
        <v>254</v>
      </c>
      <c r="X34" s="35" t="s">
        <v>254</v>
      </c>
      <c r="Y34" s="89" t="s">
        <v>271</v>
      </c>
      <c r="Z34" s="67"/>
      <c r="AB34" s="55">
        <f t="shared" si="1"/>
        <v>0</v>
      </c>
    </row>
    <row r="35" spans="1:28" s="54" customFormat="1" ht="102" x14ac:dyDescent="0.25">
      <c r="A35" s="67" t="s">
        <v>246</v>
      </c>
      <c r="B35" s="86" t="s">
        <v>247</v>
      </c>
      <c r="C35" s="69" t="s">
        <v>248</v>
      </c>
      <c r="D35" s="67" t="s">
        <v>249</v>
      </c>
      <c r="E35" s="67"/>
      <c r="F35" s="67"/>
      <c r="G35" s="35" t="s">
        <v>345</v>
      </c>
      <c r="H35" s="67" t="s">
        <v>346</v>
      </c>
      <c r="I35" s="47"/>
      <c r="J35" s="67"/>
      <c r="K35" s="67"/>
      <c r="L35" s="67"/>
      <c r="M35" s="69" t="s">
        <v>347</v>
      </c>
      <c r="N35" s="90">
        <v>899555</v>
      </c>
      <c r="O35" s="91">
        <v>67700</v>
      </c>
      <c r="P35" s="91">
        <v>899555</v>
      </c>
      <c r="Q35" s="91">
        <v>67700</v>
      </c>
      <c r="R35" s="69" t="s">
        <v>348</v>
      </c>
      <c r="S35" s="67" t="s">
        <v>249</v>
      </c>
      <c r="T35" s="67" t="s">
        <v>249</v>
      </c>
      <c r="U35" s="67"/>
      <c r="V35" s="35" t="s">
        <v>254</v>
      </c>
      <c r="W35" s="67" t="s">
        <v>249</v>
      </c>
      <c r="X35" s="35" t="s">
        <v>254</v>
      </c>
      <c r="Y35" s="53" t="s">
        <v>244</v>
      </c>
      <c r="Z35" s="68"/>
      <c r="AB35" s="55">
        <f t="shared" si="1"/>
        <v>0</v>
      </c>
    </row>
    <row r="36" spans="1:28" s="54" customFormat="1" ht="89.25" x14ac:dyDescent="0.25">
      <c r="A36" s="67" t="s">
        <v>246</v>
      </c>
      <c r="B36" s="86" t="s">
        <v>247</v>
      </c>
      <c r="C36" s="69" t="s">
        <v>248</v>
      </c>
      <c r="D36" s="67" t="s">
        <v>249</v>
      </c>
      <c r="E36" s="67"/>
      <c r="F36" s="67"/>
      <c r="G36" s="35" t="s">
        <v>349</v>
      </c>
      <c r="H36" s="67" t="s">
        <v>297</v>
      </c>
      <c r="I36" s="47"/>
      <c r="J36" s="67"/>
      <c r="K36" s="67"/>
      <c r="L36" s="67"/>
      <c r="M36" s="69" t="s">
        <v>350</v>
      </c>
      <c r="N36" s="90">
        <v>1934590.65</v>
      </c>
      <c r="O36" s="91">
        <v>117600</v>
      </c>
      <c r="P36" s="91">
        <v>1934590.65</v>
      </c>
      <c r="Q36" s="91">
        <v>117600</v>
      </c>
      <c r="R36" s="69" t="s">
        <v>351</v>
      </c>
      <c r="S36" s="67" t="s">
        <v>249</v>
      </c>
      <c r="T36" s="67" t="s">
        <v>249</v>
      </c>
      <c r="U36" s="67"/>
      <c r="V36" s="35" t="s">
        <v>254</v>
      </c>
      <c r="W36" s="67" t="s">
        <v>249</v>
      </c>
      <c r="X36" s="35" t="s">
        <v>254</v>
      </c>
      <c r="Y36" s="89" t="s">
        <v>244</v>
      </c>
      <c r="Z36" s="68"/>
      <c r="AB36" s="55">
        <f t="shared" si="1"/>
        <v>0</v>
      </c>
    </row>
    <row r="37" spans="1:28" s="54" customFormat="1" ht="104.1" customHeight="1" x14ac:dyDescent="0.25">
      <c r="A37" s="67" t="s">
        <v>246</v>
      </c>
      <c r="B37" s="86" t="s">
        <v>247</v>
      </c>
      <c r="C37" s="69" t="s">
        <v>248</v>
      </c>
      <c r="D37" s="68" t="s">
        <v>249</v>
      </c>
      <c r="E37" s="67"/>
      <c r="F37" s="67"/>
      <c r="G37" s="35" t="s">
        <v>352</v>
      </c>
      <c r="H37" s="67" t="s">
        <v>353</v>
      </c>
      <c r="I37" s="47"/>
      <c r="J37" s="67"/>
      <c r="K37" s="67"/>
      <c r="L37" s="67"/>
      <c r="M37" s="69" t="s">
        <v>354</v>
      </c>
      <c r="N37" s="90">
        <v>400350</v>
      </c>
      <c r="O37" s="91">
        <v>70650</v>
      </c>
      <c r="P37" s="91">
        <v>400350</v>
      </c>
      <c r="Q37" s="91">
        <v>70650</v>
      </c>
      <c r="R37" s="69" t="s">
        <v>355</v>
      </c>
      <c r="S37" s="67" t="s">
        <v>249</v>
      </c>
      <c r="T37" s="67" t="s">
        <v>249</v>
      </c>
      <c r="U37" s="67"/>
      <c r="V37" s="35" t="s">
        <v>254</v>
      </c>
      <c r="W37" s="67" t="s">
        <v>249</v>
      </c>
      <c r="X37" s="35" t="s">
        <v>254</v>
      </c>
      <c r="Y37" s="89" t="s">
        <v>271</v>
      </c>
      <c r="Z37" s="68"/>
      <c r="AB37" s="55">
        <f t="shared" si="1"/>
        <v>0</v>
      </c>
    </row>
    <row r="38" spans="1:28" s="54" customFormat="1" ht="76.5" x14ac:dyDescent="0.25">
      <c r="A38" s="67" t="s">
        <v>246</v>
      </c>
      <c r="B38" s="86" t="s">
        <v>247</v>
      </c>
      <c r="C38" s="35" t="s">
        <v>248</v>
      </c>
      <c r="D38" s="67" t="s">
        <v>249</v>
      </c>
      <c r="E38" s="67"/>
      <c r="F38" s="67"/>
      <c r="G38" s="36" t="s">
        <v>356</v>
      </c>
      <c r="H38" s="67" t="s">
        <v>353</v>
      </c>
      <c r="I38" s="47"/>
      <c r="J38" s="67"/>
      <c r="K38" s="67"/>
      <c r="L38" s="67"/>
      <c r="M38" s="35" t="s">
        <v>357</v>
      </c>
      <c r="N38" s="90">
        <v>999600</v>
      </c>
      <c r="O38" s="91">
        <v>117600</v>
      </c>
      <c r="P38" s="91">
        <v>999600</v>
      </c>
      <c r="Q38" s="91">
        <v>117600</v>
      </c>
      <c r="R38" s="35" t="s">
        <v>358</v>
      </c>
      <c r="S38" s="67" t="s">
        <v>249</v>
      </c>
      <c r="T38" s="67" t="s">
        <v>249</v>
      </c>
      <c r="U38" s="67"/>
      <c r="V38" s="67" t="s">
        <v>359</v>
      </c>
      <c r="W38" s="67" t="s">
        <v>360</v>
      </c>
      <c r="X38" s="35" t="s">
        <v>254</v>
      </c>
      <c r="Y38" s="93" t="s">
        <v>271</v>
      </c>
      <c r="Z38" s="35" t="s">
        <v>361</v>
      </c>
      <c r="AB38" s="55">
        <f t="shared" si="1"/>
        <v>0</v>
      </c>
    </row>
    <row r="39" spans="1:28" s="54" customFormat="1" ht="14.45" customHeight="1" x14ac:dyDescent="0.25">
      <c r="A39" s="209" t="s">
        <v>246</v>
      </c>
      <c r="B39" s="174" t="s">
        <v>43</v>
      </c>
      <c r="C39" s="177" t="s">
        <v>248</v>
      </c>
      <c r="D39" s="180" t="s">
        <v>249</v>
      </c>
      <c r="E39" s="183"/>
      <c r="F39" s="183"/>
      <c r="G39" s="201" t="s">
        <v>362</v>
      </c>
      <c r="H39" s="204" t="s">
        <v>297</v>
      </c>
      <c r="I39" s="56"/>
      <c r="J39" s="56"/>
      <c r="K39" s="35"/>
      <c r="L39" s="67"/>
      <c r="M39" s="201" t="s">
        <v>363</v>
      </c>
      <c r="N39" s="126">
        <v>86652903.650000006</v>
      </c>
      <c r="O39" s="127">
        <v>15291688.880000001</v>
      </c>
      <c r="P39" s="127">
        <v>86652903.650000006</v>
      </c>
      <c r="Q39" s="127">
        <v>15291688.880000001</v>
      </c>
      <c r="R39" s="204" t="s">
        <v>364</v>
      </c>
      <c r="S39" s="67" t="s">
        <v>249</v>
      </c>
      <c r="T39" s="67" t="s">
        <v>249</v>
      </c>
      <c r="U39" s="67"/>
      <c r="V39" s="67" t="s">
        <v>249</v>
      </c>
      <c r="W39" s="67" t="s">
        <v>254</v>
      </c>
      <c r="X39" s="35" t="s">
        <v>254</v>
      </c>
      <c r="Y39" s="89" t="s">
        <v>271</v>
      </c>
      <c r="Z39" s="186" t="s">
        <v>365</v>
      </c>
      <c r="AB39" s="55">
        <f t="shared" si="1"/>
        <v>0</v>
      </c>
    </row>
    <row r="40" spans="1:28" s="54" customFormat="1" x14ac:dyDescent="0.25">
      <c r="A40" s="209"/>
      <c r="B40" s="175"/>
      <c r="C40" s="178"/>
      <c r="D40" s="181"/>
      <c r="E40" s="184"/>
      <c r="F40" s="184"/>
      <c r="G40" s="202"/>
      <c r="H40" s="205"/>
      <c r="I40" s="56"/>
      <c r="J40" s="56"/>
      <c r="K40" s="35" t="s">
        <v>250</v>
      </c>
      <c r="L40" s="67" t="s">
        <v>251</v>
      </c>
      <c r="M40" s="202"/>
      <c r="N40" s="37"/>
      <c r="O40" s="37"/>
      <c r="P40" s="37"/>
      <c r="Q40" s="37"/>
      <c r="R40" s="205"/>
      <c r="S40" s="67" t="s">
        <v>249</v>
      </c>
      <c r="T40" s="67" t="s">
        <v>249</v>
      </c>
      <c r="U40" s="67"/>
      <c r="V40" s="67" t="s">
        <v>249</v>
      </c>
      <c r="W40" s="67" t="s">
        <v>254</v>
      </c>
      <c r="X40" s="35" t="s">
        <v>254</v>
      </c>
      <c r="Y40" s="38"/>
      <c r="Z40" s="187"/>
      <c r="AB40" s="55">
        <f t="shared" si="1"/>
        <v>0</v>
      </c>
    </row>
    <row r="41" spans="1:28" s="54" customFormat="1" x14ac:dyDescent="0.25">
      <c r="A41" s="209"/>
      <c r="B41" s="175"/>
      <c r="C41" s="178"/>
      <c r="D41" s="181"/>
      <c r="E41" s="184"/>
      <c r="F41" s="184"/>
      <c r="G41" s="202"/>
      <c r="H41" s="205"/>
      <c r="I41" s="56"/>
      <c r="J41" s="56"/>
      <c r="K41" s="35" t="s">
        <v>366</v>
      </c>
      <c r="L41" s="67" t="s">
        <v>256</v>
      </c>
      <c r="M41" s="202"/>
      <c r="N41" s="57"/>
      <c r="O41" s="57"/>
      <c r="P41" s="57"/>
      <c r="Q41" s="57"/>
      <c r="R41" s="205"/>
      <c r="S41" s="67" t="s">
        <v>249</v>
      </c>
      <c r="T41" s="67" t="s">
        <v>249</v>
      </c>
      <c r="U41" s="67"/>
      <c r="V41" s="67" t="s">
        <v>249</v>
      </c>
      <c r="W41" s="67" t="s">
        <v>254</v>
      </c>
      <c r="X41" s="35" t="s">
        <v>254</v>
      </c>
      <c r="Y41" s="38"/>
      <c r="Z41" s="187"/>
      <c r="AB41" s="55">
        <f t="shared" si="1"/>
        <v>0</v>
      </c>
    </row>
    <row r="42" spans="1:28" s="54" customFormat="1" x14ac:dyDescent="0.25">
      <c r="A42" s="209"/>
      <c r="B42" s="175"/>
      <c r="C42" s="178"/>
      <c r="D42" s="181"/>
      <c r="E42" s="184"/>
      <c r="F42" s="184"/>
      <c r="G42" s="202"/>
      <c r="H42" s="205"/>
      <c r="I42" s="56"/>
      <c r="J42" s="56"/>
      <c r="K42" s="35" t="s">
        <v>259</v>
      </c>
      <c r="L42" s="67" t="s">
        <v>260</v>
      </c>
      <c r="M42" s="202"/>
      <c r="N42" s="57"/>
      <c r="O42" s="57"/>
      <c r="P42" s="57"/>
      <c r="Q42" s="57"/>
      <c r="R42" s="205"/>
      <c r="S42" s="67" t="s">
        <v>249</v>
      </c>
      <c r="T42" s="67" t="s">
        <v>249</v>
      </c>
      <c r="U42" s="67"/>
      <c r="V42" s="67" t="s">
        <v>249</v>
      </c>
      <c r="W42" s="67" t="s">
        <v>254</v>
      </c>
      <c r="X42" s="35" t="s">
        <v>254</v>
      </c>
      <c r="Y42" s="38"/>
      <c r="Z42" s="187"/>
      <c r="AB42" s="55">
        <f t="shared" si="1"/>
        <v>0</v>
      </c>
    </row>
    <row r="43" spans="1:28" s="54" customFormat="1" x14ac:dyDescent="0.25">
      <c r="A43" s="209"/>
      <c r="B43" s="175"/>
      <c r="C43" s="178"/>
      <c r="D43" s="181"/>
      <c r="E43" s="184"/>
      <c r="F43" s="184"/>
      <c r="G43" s="202"/>
      <c r="H43" s="205"/>
      <c r="I43" s="56"/>
      <c r="J43" s="56"/>
      <c r="K43" s="35" t="s">
        <v>263</v>
      </c>
      <c r="L43" s="67" t="s">
        <v>264</v>
      </c>
      <c r="M43" s="202"/>
      <c r="N43" s="57"/>
      <c r="O43" s="57"/>
      <c r="P43" s="57"/>
      <c r="Q43" s="57"/>
      <c r="R43" s="205"/>
      <c r="S43" s="67" t="s">
        <v>249</v>
      </c>
      <c r="T43" s="67" t="s">
        <v>249</v>
      </c>
      <c r="U43" s="67"/>
      <c r="V43" s="67" t="s">
        <v>249</v>
      </c>
      <c r="W43" s="67" t="s">
        <v>254</v>
      </c>
      <c r="X43" s="35" t="s">
        <v>254</v>
      </c>
      <c r="Y43" s="38"/>
      <c r="Z43" s="187"/>
      <c r="AB43" s="55">
        <f t="shared" si="1"/>
        <v>0</v>
      </c>
    </row>
    <row r="44" spans="1:28" s="54" customFormat="1" x14ac:dyDescent="0.25">
      <c r="A44" s="209"/>
      <c r="B44" s="175"/>
      <c r="C44" s="178"/>
      <c r="D44" s="181"/>
      <c r="E44" s="184"/>
      <c r="F44" s="184"/>
      <c r="G44" s="202"/>
      <c r="H44" s="205"/>
      <c r="I44" s="56"/>
      <c r="J44" s="56"/>
      <c r="K44" s="35" t="s">
        <v>267</v>
      </c>
      <c r="L44" s="67" t="s">
        <v>268</v>
      </c>
      <c r="M44" s="202"/>
      <c r="N44" s="57"/>
      <c r="O44" s="57"/>
      <c r="P44" s="57"/>
      <c r="Q44" s="57"/>
      <c r="R44" s="205"/>
      <c r="S44" s="67" t="s">
        <v>249</v>
      </c>
      <c r="T44" s="67" t="s">
        <v>249</v>
      </c>
      <c r="U44" s="67"/>
      <c r="V44" s="67" t="s">
        <v>249</v>
      </c>
      <c r="W44" s="67" t="s">
        <v>254</v>
      </c>
      <c r="X44" s="35" t="s">
        <v>254</v>
      </c>
      <c r="Y44" s="38"/>
      <c r="Z44" s="187"/>
      <c r="AB44" s="55">
        <f t="shared" si="1"/>
        <v>0</v>
      </c>
    </row>
    <row r="45" spans="1:28" s="54" customFormat="1" x14ac:dyDescent="0.25">
      <c r="A45" s="209"/>
      <c r="B45" s="175"/>
      <c r="C45" s="178"/>
      <c r="D45" s="181"/>
      <c r="E45" s="184"/>
      <c r="F45" s="184"/>
      <c r="G45" s="202"/>
      <c r="H45" s="205"/>
      <c r="I45" s="56"/>
      <c r="J45" s="56"/>
      <c r="K45" s="35" t="s">
        <v>272</v>
      </c>
      <c r="L45" s="67" t="s">
        <v>273</v>
      </c>
      <c r="M45" s="202"/>
      <c r="N45" s="57"/>
      <c r="O45" s="57"/>
      <c r="P45" s="57"/>
      <c r="Q45" s="57"/>
      <c r="R45" s="205"/>
      <c r="S45" s="67" t="s">
        <v>249</v>
      </c>
      <c r="T45" s="67" t="s">
        <v>249</v>
      </c>
      <c r="U45" s="67"/>
      <c r="V45" s="67" t="s">
        <v>249</v>
      </c>
      <c r="W45" s="67" t="s">
        <v>254</v>
      </c>
      <c r="X45" s="35" t="s">
        <v>254</v>
      </c>
      <c r="Y45" s="38"/>
      <c r="Z45" s="187"/>
      <c r="AB45" s="55">
        <f t="shared" si="1"/>
        <v>0</v>
      </c>
    </row>
    <row r="46" spans="1:28" s="54" customFormat="1" x14ac:dyDescent="0.25">
      <c r="A46" s="209"/>
      <c r="B46" s="175"/>
      <c r="C46" s="178"/>
      <c r="D46" s="181"/>
      <c r="E46" s="184"/>
      <c r="F46" s="184"/>
      <c r="G46" s="202"/>
      <c r="H46" s="205"/>
      <c r="I46" s="56"/>
      <c r="J46" s="56"/>
      <c r="K46" s="35" t="s">
        <v>367</v>
      </c>
      <c r="L46" s="67" t="s">
        <v>277</v>
      </c>
      <c r="M46" s="202"/>
      <c r="N46" s="57"/>
      <c r="O46" s="57"/>
      <c r="P46" s="57"/>
      <c r="Q46" s="57"/>
      <c r="R46" s="205"/>
      <c r="S46" s="67" t="s">
        <v>249</v>
      </c>
      <c r="T46" s="67" t="s">
        <v>249</v>
      </c>
      <c r="U46" s="67"/>
      <c r="V46" s="67" t="s">
        <v>249</v>
      </c>
      <c r="W46" s="67" t="s">
        <v>254</v>
      </c>
      <c r="X46" s="35" t="s">
        <v>254</v>
      </c>
      <c r="Y46" s="38"/>
      <c r="Z46" s="187"/>
      <c r="AB46" s="55">
        <f t="shared" si="1"/>
        <v>0</v>
      </c>
    </row>
    <row r="47" spans="1:28" s="54" customFormat="1" ht="25.5" x14ac:dyDescent="0.25">
      <c r="A47" s="209"/>
      <c r="B47" s="175"/>
      <c r="C47" s="178"/>
      <c r="D47" s="181"/>
      <c r="E47" s="184"/>
      <c r="F47" s="184"/>
      <c r="G47" s="202"/>
      <c r="H47" s="205"/>
      <c r="I47" s="56"/>
      <c r="J47" s="56"/>
      <c r="K47" s="35" t="s">
        <v>280</v>
      </c>
      <c r="L47" s="67" t="s">
        <v>281</v>
      </c>
      <c r="M47" s="202"/>
      <c r="N47" s="57"/>
      <c r="O47" s="57"/>
      <c r="P47" s="57"/>
      <c r="Q47" s="57"/>
      <c r="R47" s="205"/>
      <c r="S47" s="67" t="s">
        <v>249</v>
      </c>
      <c r="T47" s="67" t="s">
        <v>249</v>
      </c>
      <c r="U47" s="67"/>
      <c r="V47" s="67" t="s">
        <v>249</v>
      </c>
      <c r="W47" s="67" t="s">
        <v>254</v>
      </c>
      <c r="X47" s="35" t="s">
        <v>254</v>
      </c>
      <c r="Y47" s="38"/>
      <c r="Z47" s="187"/>
      <c r="AB47" s="55">
        <f t="shared" si="1"/>
        <v>0</v>
      </c>
    </row>
    <row r="48" spans="1:28" s="54" customFormat="1" x14ac:dyDescent="0.25">
      <c r="A48" s="209"/>
      <c r="B48" s="175"/>
      <c r="C48" s="178"/>
      <c r="D48" s="181"/>
      <c r="E48" s="184"/>
      <c r="F48" s="184"/>
      <c r="G48" s="202"/>
      <c r="H48" s="205"/>
      <c r="I48" s="56"/>
      <c r="J48" s="56"/>
      <c r="K48" s="35" t="s">
        <v>284</v>
      </c>
      <c r="L48" s="67" t="s">
        <v>285</v>
      </c>
      <c r="M48" s="202"/>
      <c r="N48" s="57"/>
      <c r="O48" s="57"/>
      <c r="P48" s="57"/>
      <c r="Q48" s="57"/>
      <c r="R48" s="205"/>
      <c r="S48" s="67" t="s">
        <v>249</v>
      </c>
      <c r="T48" s="67" t="s">
        <v>249</v>
      </c>
      <c r="U48" s="67"/>
      <c r="V48" s="67" t="s">
        <v>249</v>
      </c>
      <c r="W48" s="67" t="s">
        <v>254</v>
      </c>
      <c r="X48" s="35" t="s">
        <v>254</v>
      </c>
      <c r="Y48" s="38"/>
      <c r="Z48" s="187"/>
      <c r="AB48" s="55">
        <f t="shared" si="1"/>
        <v>0</v>
      </c>
    </row>
    <row r="49" spans="1:28" s="54" customFormat="1" ht="25.5" x14ac:dyDescent="0.25">
      <c r="A49" s="209"/>
      <c r="B49" s="175"/>
      <c r="C49" s="178"/>
      <c r="D49" s="181"/>
      <c r="E49" s="184"/>
      <c r="F49" s="184"/>
      <c r="G49" s="202"/>
      <c r="H49" s="205"/>
      <c r="I49" s="56"/>
      <c r="J49" s="56"/>
      <c r="K49" s="35" t="s">
        <v>288</v>
      </c>
      <c r="L49" s="67" t="s">
        <v>289</v>
      </c>
      <c r="M49" s="202"/>
      <c r="N49" s="57"/>
      <c r="O49" s="57"/>
      <c r="P49" s="57"/>
      <c r="Q49" s="57"/>
      <c r="R49" s="205"/>
      <c r="S49" s="67" t="s">
        <v>249</v>
      </c>
      <c r="T49" s="67" t="s">
        <v>249</v>
      </c>
      <c r="U49" s="67"/>
      <c r="V49" s="67" t="s">
        <v>249</v>
      </c>
      <c r="W49" s="67" t="s">
        <v>254</v>
      </c>
      <c r="X49" s="35" t="s">
        <v>254</v>
      </c>
      <c r="Y49" s="38"/>
      <c r="Z49" s="187"/>
      <c r="AB49" s="55">
        <f t="shared" si="1"/>
        <v>0</v>
      </c>
    </row>
    <row r="50" spans="1:28" s="54" customFormat="1" x14ac:dyDescent="0.25">
      <c r="A50" s="209"/>
      <c r="B50" s="175"/>
      <c r="C50" s="178"/>
      <c r="D50" s="181"/>
      <c r="E50" s="184"/>
      <c r="F50" s="184"/>
      <c r="G50" s="202"/>
      <c r="H50" s="205"/>
      <c r="I50" s="56"/>
      <c r="J50" s="56"/>
      <c r="K50" s="35" t="s">
        <v>292</v>
      </c>
      <c r="L50" s="67" t="s">
        <v>293</v>
      </c>
      <c r="M50" s="202"/>
      <c r="N50" s="57"/>
      <c r="O50" s="57"/>
      <c r="P50" s="57"/>
      <c r="Q50" s="57"/>
      <c r="R50" s="205"/>
      <c r="S50" s="67" t="s">
        <v>249</v>
      </c>
      <c r="T50" s="67" t="s">
        <v>249</v>
      </c>
      <c r="U50" s="67"/>
      <c r="V50" s="67" t="s">
        <v>249</v>
      </c>
      <c r="W50" s="67" t="s">
        <v>254</v>
      </c>
      <c r="X50" s="35" t="s">
        <v>254</v>
      </c>
      <c r="Y50" s="38"/>
      <c r="Z50" s="187"/>
      <c r="AB50" s="55">
        <f t="shared" si="1"/>
        <v>0</v>
      </c>
    </row>
    <row r="51" spans="1:28" s="54" customFormat="1" ht="38.25" x14ac:dyDescent="0.25">
      <c r="A51" s="209"/>
      <c r="B51" s="175"/>
      <c r="C51" s="178"/>
      <c r="D51" s="181"/>
      <c r="E51" s="184"/>
      <c r="F51" s="184"/>
      <c r="G51" s="202"/>
      <c r="H51" s="205"/>
      <c r="I51" s="56"/>
      <c r="J51" s="56"/>
      <c r="K51" s="35" t="s">
        <v>296</v>
      </c>
      <c r="L51" s="67" t="s">
        <v>297</v>
      </c>
      <c r="M51" s="202"/>
      <c r="N51" s="57"/>
      <c r="O51" s="57"/>
      <c r="P51" s="57"/>
      <c r="Q51" s="57"/>
      <c r="R51" s="205"/>
      <c r="S51" s="67" t="s">
        <v>249</v>
      </c>
      <c r="T51" s="67" t="s">
        <v>249</v>
      </c>
      <c r="U51" s="67"/>
      <c r="V51" s="67" t="s">
        <v>249</v>
      </c>
      <c r="W51" s="67" t="s">
        <v>254</v>
      </c>
      <c r="X51" s="35" t="s">
        <v>254</v>
      </c>
      <c r="Y51" s="38"/>
      <c r="Z51" s="187"/>
      <c r="AB51" s="55">
        <f t="shared" si="1"/>
        <v>0</v>
      </c>
    </row>
    <row r="52" spans="1:28" s="54" customFormat="1" ht="25.5" x14ac:dyDescent="0.25">
      <c r="A52" s="209"/>
      <c r="B52" s="175"/>
      <c r="C52" s="178"/>
      <c r="D52" s="181"/>
      <c r="E52" s="184"/>
      <c r="F52" s="184"/>
      <c r="G52" s="202"/>
      <c r="H52" s="205"/>
      <c r="I52" s="56"/>
      <c r="J52" s="56"/>
      <c r="K52" s="35" t="s">
        <v>300</v>
      </c>
      <c r="L52" s="67" t="s">
        <v>297</v>
      </c>
      <c r="M52" s="202"/>
      <c r="N52" s="57"/>
      <c r="O52" s="57"/>
      <c r="P52" s="57"/>
      <c r="Q52" s="57"/>
      <c r="R52" s="205"/>
      <c r="S52" s="67" t="s">
        <v>249</v>
      </c>
      <c r="T52" s="67" t="s">
        <v>249</v>
      </c>
      <c r="U52" s="67"/>
      <c r="V52" s="67" t="s">
        <v>249</v>
      </c>
      <c r="W52" s="67" t="s">
        <v>254</v>
      </c>
      <c r="X52" s="35" t="s">
        <v>254</v>
      </c>
      <c r="Y52" s="38"/>
      <c r="Z52" s="187"/>
      <c r="AB52" s="55">
        <f t="shared" si="1"/>
        <v>0</v>
      </c>
    </row>
    <row r="53" spans="1:28" s="54" customFormat="1" x14ac:dyDescent="0.25">
      <c r="A53" s="209"/>
      <c r="B53" s="175"/>
      <c r="C53" s="178"/>
      <c r="D53" s="181"/>
      <c r="E53" s="184"/>
      <c r="F53" s="184"/>
      <c r="G53" s="202"/>
      <c r="H53" s="205"/>
      <c r="I53" s="56"/>
      <c r="J53" s="56"/>
      <c r="K53" s="35" t="s">
        <v>303</v>
      </c>
      <c r="L53" s="67" t="s">
        <v>304</v>
      </c>
      <c r="M53" s="202"/>
      <c r="N53" s="57"/>
      <c r="O53" s="57"/>
      <c r="P53" s="57"/>
      <c r="Q53" s="57"/>
      <c r="R53" s="205"/>
      <c r="S53" s="67" t="s">
        <v>249</v>
      </c>
      <c r="T53" s="67" t="s">
        <v>249</v>
      </c>
      <c r="U53" s="67"/>
      <c r="V53" s="67" t="s">
        <v>249</v>
      </c>
      <c r="W53" s="67" t="s">
        <v>254</v>
      </c>
      <c r="X53" s="35" t="s">
        <v>254</v>
      </c>
      <c r="Y53" s="38"/>
      <c r="Z53" s="187"/>
      <c r="AB53" s="55">
        <f t="shared" si="1"/>
        <v>0</v>
      </c>
    </row>
    <row r="54" spans="1:28" s="54" customFormat="1" ht="38.25" x14ac:dyDescent="0.25">
      <c r="A54" s="209"/>
      <c r="B54" s="175"/>
      <c r="C54" s="178"/>
      <c r="D54" s="181"/>
      <c r="E54" s="184"/>
      <c r="F54" s="184"/>
      <c r="G54" s="202"/>
      <c r="H54" s="205"/>
      <c r="I54" s="56"/>
      <c r="J54" s="56"/>
      <c r="K54" s="35" t="s">
        <v>368</v>
      </c>
      <c r="L54" s="67" t="s">
        <v>297</v>
      </c>
      <c r="M54" s="202"/>
      <c r="N54" s="57"/>
      <c r="O54" s="57"/>
      <c r="P54" s="57"/>
      <c r="Q54" s="57"/>
      <c r="R54" s="205"/>
      <c r="S54" s="67" t="s">
        <v>249</v>
      </c>
      <c r="T54" s="67" t="s">
        <v>249</v>
      </c>
      <c r="U54" s="67"/>
      <c r="V54" s="67" t="s">
        <v>249</v>
      </c>
      <c r="W54" s="67" t="s">
        <v>254</v>
      </c>
      <c r="X54" s="35" t="s">
        <v>254</v>
      </c>
      <c r="Y54" s="38"/>
      <c r="Z54" s="187"/>
      <c r="AB54" s="55">
        <f t="shared" si="1"/>
        <v>0</v>
      </c>
    </row>
    <row r="55" spans="1:28" s="54" customFormat="1" x14ac:dyDescent="0.25">
      <c r="A55" s="209"/>
      <c r="B55" s="175"/>
      <c r="C55" s="178"/>
      <c r="D55" s="181"/>
      <c r="E55" s="184"/>
      <c r="F55" s="184"/>
      <c r="G55" s="202"/>
      <c r="H55" s="205"/>
      <c r="I55" s="56"/>
      <c r="J55" s="56"/>
      <c r="K55" s="35" t="s">
        <v>309</v>
      </c>
      <c r="L55" s="67" t="s">
        <v>310</v>
      </c>
      <c r="M55" s="202"/>
      <c r="N55" s="57"/>
      <c r="O55" s="57"/>
      <c r="P55" s="57"/>
      <c r="Q55" s="57"/>
      <c r="R55" s="205"/>
      <c r="S55" s="67" t="s">
        <v>249</v>
      </c>
      <c r="T55" s="67" t="s">
        <v>249</v>
      </c>
      <c r="U55" s="67"/>
      <c r="V55" s="67" t="s">
        <v>249</v>
      </c>
      <c r="W55" s="67" t="s">
        <v>254</v>
      </c>
      <c r="X55" s="35" t="s">
        <v>254</v>
      </c>
      <c r="Y55" s="38"/>
      <c r="Z55" s="187"/>
      <c r="AB55" s="55">
        <f t="shared" si="1"/>
        <v>0</v>
      </c>
    </row>
    <row r="56" spans="1:28" s="54" customFormat="1" ht="25.5" x14ac:dyDescent="0.25">
      <c r="A56" s="209"/>
      <c r="B56" s="175"/>
      <c r="C56" s="178"/>
      <c r="D56" s="181"/>
      <c r="E56" s="184"/>
      <c r="F56" s="184"/>
      <c r="G56" s="202"/>
      <c r="H56" s="205"/>
      <c r="I56" s="56"/>
      <c r="J56" s="56"/>
      <c r="K56" s="35" t="s">
        <v>313</v>
      </c>
      <c r="L56" s="67" t="s">
        <v>314</v>
      </c>
      <c r="M56" s="202"/>
      <c r="N56" s="57"/>
      <c r="O56" s="57"/>
      <c r="P56" s="57"/>
      <c r="Q56" s="57"/>
      <c r="R56" s="205"/>
      <c r="S56" s="67" t="s">
        <v>249</v>
      </c>
      <c r="T56" s="67" t="s">
        <v>249</v>
      </c>
      <c r="U56" s="67"/>
      <c r="V56" s="67" t="s">
        <v>249</v>
      </c>
      <c r="W56" s="67" t="s">
        <v>254</v>
      </c>
      <c r="X56" s="35" t="s">
        <v>254</v>
      </c>
      <c r="Y56" s="38"/>
      <c r="Z56" s="187"/>
      <c r="AB56" s="55">
        <f t="shared" si="1"/>
        <v>0</v>
      </c>
    </row>
    <row r="57" spans="1:28" s="54" customFormat="1" ht="25.5" x14ac:dyDescent="0.25">
      <c r="A57" s="209"/>
      <c r="B57" s="175"/>
      <c r="C57" s="178"/>
      <c r="D57" s="181"/>
      <c r="E57" s="184"/>
      <c r="F57" s="184"/>
      <c r="G57" s="202"/>
      <c r="H57" s="205"/>
      <c r="I57" s="56"/>
      <c r="J57" s="56"/>
      <c r="K57" s="35" t="s">
        <v>317</v>
      </c>
      <c r="L57" s="67" t="s">
        <v>318</v>
      </c>
      <c r="M57" s="202"/>
      <c r="N57" s="57"/>
      <c r="O57" s="57"/>
      <c r="P57" s="57"/>
      <c r="Q57" s="57"/>
      <c r="R57" s="205"/>
      <c r="S57" s="67" t="s">
        <v>249</v>
      </c>
      <c r="T57" s="67" t="s">
        <v>249</v>
      </c>
      <c r="U57" s="67"/>
      <c r="V57" s="67" t="s">
        <v>249</v>
      </c>
      <c r="W57" s="67" t="s">
        <v>254</v>
      </c>
      <c r="X57" s="35" t="s">
        <v>254</v>
      </c>
      <c r="Y57" s="38"/>
      <c r="Z57" s="187"/>
      <c r="AB57" s="55">
        <f t="shared" si="1"/>
        <v>0</v>
      </c>
    </row>
    <row r="58" spans="1:28" s="54" customFormat="1" x14ac:dyDescent="0.25">
      <c r="A58" s="209"/>
      <c r="B58" s="175"/>
      <c r="C58" s="178"/>
      <c r="D58" s="181"/>
      <c r="E58" s="184"/>
      <c r="F58" s="184"/>
      <c r="G58" s="202"/>
      <c r="H58" s="205"/>
      <c r="I58" s="56"/>
      <c r="J58" s="56"/>
      <c r="K58" s="35" t="s">
        <v>321</v>
      </c>
      <c r="L58" s="67" t="s">
        <v>289</v>
      </c>
      <c r="M58" s="202"/>
      <c r="N58" s="57"/>
      <c r="O58" s="57"/>
      <c r="P58" s="57"/>
      <c r="Q58" s="57"/>
      <c r="R58" s="205"/>
      <c r="S58" s="67" t="s">
        <v>249</v>
      </c>
      <c r="T58" s="67" t="s">
        <v>249</v>
      </c>
      <c r="U58" s="67"/>
      <c r="V58" s="67" t="s">
        <v>249</v>
      </c>
      <c r="W58" s="67" t="s">
        <v>254</v>
      </c>
      <c r="X58" s="35" t="s">
        <v>254</v>
      </c>
      <c r="Y58" s="38"/>
      <c r="Z58" s="187"/>
      <c r="AB58" s="55">
        <f t="shared" si="1"/>
        <v>0</v>
      </c>
    </row>
    <row r="59" spans="1:28" s="54" customFormat="1" x14ac:dyDescent="0.25">
      <c r="A59" s="209"/>
      <c r="B59" s="175"/>
      <c r="C59" s="178"/>
      <c r="D59" s="181"/>
      <c r="E59" s="184"/>
      <c r="F59" s="184"/>
      <c r="G59" s="202"/>
      <c r="H59" s="205"/>
      <c r="I59" s="56"/>
      <c r="J59" s="56"/>
      <c r="K59" s="35" t="s">
        <v>324</v>
      </c>
      <c r="L59" s="67" t="s">
        <v>297</v>
      </c>
      <c r="M59" s="202"/>
      <c r="N59" s="57"/>
      <c r="O59" s="57"/>
      <c r="P59" s="57"/>
      <c r="Q59" s="57"/>
      <c r="R59" s="205"/>
      <c r="S59" s="67" t="s">
        <v>249</v>
      </c>
      <c r="T59" s="67" t="s">
        <v>249</v>
      </c>
      <c r="U59" s="67"/>
      <c r="V59" s="67" t="s">
        <v>249</v>
      </c>
      <c r="W59" s="67" t="s">
        <v>254</v>
      </c>
      <c r="X59" s="35" t="s">
        <v>254</v>
      </c>
      <c r="Y59" s="38"/>
      <c r="Z59" s="187"/>
      <c r="AB59" s="55">
        <f t="shared" si="1"/>
        <v>0</v>
      </c>
    </row>
    <row r="60" spans="1:28" s="54" customFormat="1" ht="25.5" x14ac:dyDescent="0.25">
      <c r="A60" s="209"/>
      <c r="B60" s="175"/>
      <c r="C60" s="178"/>
      <c r="D60" s="181"/>
      <c r="E60" s="184"/>
      <c r="F60" s="184"/>
      <c r="G60" s="202"/>
      <c r="H60" s="205"/>
      <c r="I60" s="56"/>
      <c r="J60" s="56"/>
      <c r="K60" s="35" t="s">
        <v>326</v>
      </c>
      <c r="L60" s="67" t="s">
        <v>289</v>
      </c>
      <c r="M60" s="202"/>
      <c r="N60" s="57"/>
      <c r="O60" s="57"/>
      <c r="P60" s="57"/>
      <c r="Q60" s="57"/>
      <c r="R60" s="205"/>
      <c r="S60" s="67" t="s">
        <v>249</v>
      </c>
      <c r="T60" s="67" t="s">
        <v>249</v>
      </c>
      <c r="U60" s="67"/>
      <c r="V60" s="67" t="s">
        <v>249</v>
      </c>
      <c r="W60" s="67" t="s">
        <v>254</v>
      </c>
      <c r="X60" s="35" t="s">
        <v>254</v>
      </c>
      <c r="Y60" s="38"/>
      <c r="Z60" s="187"/>
      <c r="AB60" s="55">
        <f t="shared" si="1"/>
        <v>0</v>
      </c>
    </row>
    <row r="61" spans="1:28" s="54" customFormat="1" ht="25.5" x14ac:dyDescent="0.25">
      <c r="A61" s="209"/>
      <c r="B61" s="175"/>
      <c r="C61" s="178"/>
      <c r="D61" s="181"/>
      <c r="E61" s="184"/>
      <c r="F61" s="184"/>
      <c r="G61" s="202"/>
      <c r="H61" s="205"/>
      <c r="I61" s="56"/>
      <c r="J61" s="56"/>
      <c r="K61" s="35" t="s">
        <v>329</v>
      </c>
      <c r="L61" s="67" t="s">
        <v>251</v>
      </c>
      <c r="M61" s="202"/>
      <c r="N61" s="57"/>
      <c r="O61" s="57"/>
      <c r="P61" s="57"/>
      <c r="Q61" s="57"/>
      <c r="R61" s="205"/>
      <c r="S61" s="67" t="s">
        <v>249</v>
      </c>
      <c r="T61" s="67" t="s">
        <v>249</v>
      </c>
      <c r="U61" s="67"/>
      <c r="V61" s="67" t="s">
        <v>249</v>
      </c>
      <c r="W61" s="67" t="s">
        <v>254</v>
      </c>
      <c r="X61" s="35" t="s">
        <v>254</v>
      </c>
      <c r="Y61" s="38"/>
      <c r="Z61" s="187"/>
      <c r="AB61" s="55">
        <f t="shared" si="1"/>
        <v>0</v>
      </c>
    </row>
    <row r="62" spans="1:28" s="54" customFormat="1" x14ac:dyDescent="0.25">
      <c r="A62" s="209"/>
      <c r="B62" s="175"/>
      <c r="C62" s="178"/>
      <c r="D62" s="181"/>
      <c r="E62" s="184"/>
      <c r="F62" s="184"/>
      <c r="G62" s="202"/>
      <c r="H62" s="205"/>
      <c r="I62" s="56"/>
      <c r="J62" s="56"/>
      <c r="K62" s="35" t="s">
        <v>332</v>
      </c>
      <c r="L62" s="67" t="s">
        <v>285</v>
      </c>
      <c r="M62" s="202"/>
      <c r="N62" s="57"/>
      <c r="O62" s="57"/>
      <c r="P62" s="57"/>
      <c r="Q62" s="57"/>
      <c r="R62" s="205"/>
      <c r="S62" s="67" t="s">
        <v>249</v>
      </c>
      <c r="T62" s="67" t="s">
        <v>249</v>
      </c>
      <c r="U62" s="67"/>
      <c r="V62" s="67" t="s">
        <v>249</v>
      </c>
      <c r="W62" s="67" t="s">
        <v>254</v>
      </c>
      <c r="X62" s="35" t="s">
        <v>254</v>
      </c>
      <c r="Y62" s="38"/>
      <c r="Z62" s="187"/>
      <c r="AB62" s="55">
        <f t="shared" si="1"/>
        <v>0</v>
      </c>
    </row>
    <row r="63" spans="1:28" s="54" customFormat="1" x14ac:dyDescent="0.25">
      <c r="A63" s="209"/>
      <c r="B63" s="175"/>
      <c r="C63" s="178"/>
      <c r="D63" s="181"/>
      <c r="E63" s="184"/>
      <c r="F63" s="184"/>
      <c r="G63" s="202"/>
      <c r="H63" s="205"/>
      <c r="I63" s="56"/>
      <c r="J63" s="56"/>
      <c r="K63" s="35" t="s">
        <v>335</v>
      </c>
      <c r="L63" s="67" t="s">
        <v>264</v>
      </c>
      <c r="M63" s="202"/>
      <c r="N63" s="57"/>
      <c r="O63" s="57"/>
      <c r="P63" s="57"/>
      <c r="Q63" s="57"/>
      <c r="R63" s="205"/>
      <c r="S63" s="67" t="s">
        <v>249</v>
      </c>
      <c r="T63" s="67" t="s">
        <v>249</v>
      </c>
      <c r="U63" s="67"/>
      <c r="V63" s="67" t="s">
        <v>249</v>
      </c>
      <c r="W63" s="67" t="s">
        <v>254</v>
      </c>
      <c r="X63" s="35" t="s">
        <v>254</v>
      </c>
      <c r="Y63" s="38"/>
      <c r="Z63" s="187"/>
      <c r="AB63" s="55">
        <f t="shared" si="1"/>
        <v>0</v>
      </c>
    </row>
    <row r="64" spans="1:28" s="54" customFormat="1" x14ac:dyDescent="0.25">
      <c r="A64" s="209"/>
      <c r="B64" s="175"/>
      <c r="C64" s="178"/>
      <c r="D64" s="181"/>
      <c r="E64" s="184"/>
      <c r="F64" s="184"/>
      <c r="G64" s="202"/>
      <c r="H64" s="205"/>
      <c r="I64" s="56"/>
      <c r="J64" s="56"/>
      <c r="K64" s="35" t="s">
        <v>338</v>
      </c>
      <c r="L64" s="67" t="s">
        <v>339</v>
      </c>
      <c r="M64" s="202"/>
      <c r="N64" s="57"/>
      <c r="O64" s="57"/>
      <c r="P64" s="57"/>
      <c r="Q64" s="57"/>
      <c r="R64" s="205"/>
      <c r="S64" s="67" t="s">
        <v>249</v>
      </c>
      <c r="T64" s="67" t="s">
        <v>249</v>
      </c>
      <c r="U64" s="67"/>
      <c r="V64" s="67" t="s">
        <v>249</v>
      </c>
      <c r="W64" s="67" t="s">
        <v>254</v>
      </c>
      <c r="X64" s="35" t="s">
        <v>254</v>
      </c>
      <c r="Y64" s="38"/>
      <c r="Z64" s="187"/>
      <c r="AB64" s="55">
        <f t="shared" si="1"/>
        <v>0</v>
      </c>
    </row>
    <row r="65" spans="1:28" s="54" customFormat="1" ht="25.5" x14ac:dyDescent="0.25">
      <c r="A65" s="209"/>
      <c r="B65" s="176"/>
      <c r="C65" s="179"/>
      <c r="D65" s="182"/>
      <c r="E65" s="185"/>
      <c r="F65" s="185"/>
      <c r="G65" s="203"/>
      <c r="H65" s="206"/>
      <c r="I65" s="56"/>
      <c r="J65" s="56"/>
      <c r="K65" s="35" t="s">
        <v>342</v>
      </c>
      <c r="L65" s="67" t="s">
        <v>251</v>
      </c>
      <c r="M65" s="203"/>
      <c r="N65" s="57"/>
      <c r="O65" s="57"/>
      <c r="P65" s="57"/>
      <c r="Q65" s="57"/>
      <c r="R65" s="206"/>
      <c r="S65" s="67" t="s">
        <v>249</v>
      </c>
      <c r="T65" s="67" t="s">
        <v>249</v>
      </c>
      <c r="U65" s="67"/>
      <c r="V65" s="67" t="s">
        <v>249</v>
      </c>
      <c r="W65" s="67" t="s">
        <v>254</v>
      </c>
      <c r="X65" s="35" t="s">
        <v>254</v>
      </c>
      <c r="Y65" s="38"/>
      <c r="Z65" s="188"/>
      <c r="AB65" s="55">
        <f t="shared" si="1"/>
        <v>0</v>
      </c>
    </row>
    <row r="66" spans="1:28" s="54" customFormat="1" ht="89.25" customHeight="1" x14ac:dyDescent="0.25">
      <c r="A66" s="189" t="s">
        <v>246</v>
      </c>
      <c r="B66" s="192" t="s">
        <v>43</v>
      </c>
      <c r="C66" s="195" t="s">
        <v>248</v>
      </c>
      <c r="D66" s="189" t="s">
        <v>249</v>
      </c>
      <c r="E66" s="198"/>
      <c r="F66" s="198"/>
      <c r="G66" s="201" t="s">
        <v>369</v>
      </c>
      <c r="H66" s="201" t="s">
        <v>297</v>
      </c>
      <c r="I66" s="94"/>
      <c r="J66" s="44"/>
      <c r="K66" s="43"/>
      <c r="L66" s="45"/>
      <c r="M66" s="204" t="s">
        <v>370</v>
      </c>
      <c r="N66" s="122">
        <v>25648570.25</v>
      </c>
      <c r="O66" s="123">
        <v>4526218.28</v>
      </c>
      <c r="P66" s="124">
        <v>25648570.25</v>
      </c>
      <c r="Q66" s="125">
        <v>4526218.28</v>
      </c>
      <c r="R66" s="201" t="s">
        <v>371</v>
      </c>
      <c r="S66" s="39" t="s">
        <v>249</v>
      </c>
      <c r="T66" s="40" t="s">
        <v>249</v>
      </c>
      <c r="U66" s="70"/>
      <c r="V66" s="41" t="s">
        <v>254</v>
      </c>
      <c r="W66" s="40" t="s">
        <v>254</v>
      </c>
      <c r="X66" s="42" t="s">
        <v>372</v>
      </c>
      <c r="Y66" s="53" t="s">
        <v>271</v>
      </c>
      <c r="Z66" s="43"/>
      <c r="AB66" s="55">
        <f t="shared" si="1"/>
        <v>0</v>
      </c>
    </row>
    <row r="67" spans="1:28" s="54" customFormat="1" ht="20.100000000000001" customHeight="1" x14ac:dyDescent="0.25">
      <c r="A67" s="190"/>
      <c r="B67" s="193"/>
      <c r="C67" s="196"/>
      <c r="D67" s="190"/>
      <c r="E67" s="199"/>
      <c r="F67" s="199"/>
      <c r="G67" s="202"/>
      <c r="H67" s="202"/>
      <c r="I67" s="94" t="s">
        <v>373</v>
      </c>
      <c r="J67" s="44" t="s">
        <v>374</v>
      </c>
      <c r="K67" s="43"/>
      <c r="L67" s="45"/>
      <c r="M67" s="205"/>
      <c r="N67" s="58"/>
      <c r="O67" s="59"/>
      <c r="P67" s="60"/>
      <c r="Q67" s="61"/>
      <c r="R67" s="202"/>
      <c r="S67" s="39" t="s">
        <v>249</v>
      </c>
      <c r="T67" s="40" t="s">
        <v>249</v>
      </c>
      <c r="U67" s="70"/>
      <c r="V67" s="41" t="s">
        <v>254</v>
      </c>
      <c r="W67" s="40" t="s">
        <v>254</v>
      </c>
      <c r="X67" s="42" t="s">
        <v>372</v>
      </c>
      <c r="Y67" s="38"/>
      <c r="Z67" s="43"/>
      <c r="AB67" s="55">
        <f t="shared" si="1"/>
        <v>0</v>
      </c>
    </row>
    <row r="68" spans="1:28" s="54" customFormat="1" ht="20.100000000000001" customHeight="1" x14ac:dyDescent="0.25">
      <c r="A68" s="190"/>
      <c r="B68" s="193"/>
      <c r="C68" s="196"/>
      <c r="D68" s="190"/>
      <c r="E68" s="199"/>
      <c r="F68" s="199"/>
      <c r="G68" s="202"/>
      <c r="H68" s="202"/>
      <c r="I68" s="46" t="s">
        <v>375</v>
      </c>
      <c r="J68" s="44" t="s">
        <v>376</v>
      </c>
      <c r="K68" s="43"/>
      <c r="L68" s="43"/>
      <c r="M68" s="205"/>
      <c r="N68" s="43"/>
      <c r="O68" s="43"/>
      <c r="P68" s="43"/>
      <c r="Q68" s="43"/>
      <c r="R68" s="202"/>
      <c r="S68" s="39" t="s">
        <v>249</v>
      </c>
      <c r="T68" s="40" t="s">
        <v>249</v>
      </c>
      <c r="U68" s="70"/>
      <c r="V68" s="41" t="s">
        <v>254</v>
      </c>
      <c r="W68" s="40" t="s">
        <v>254</v>
      </c>
      <c r="X68" s="42" t="s">
        <v>372</v>
      </c>
      <c r="Y68" s="38"/>
      <c r="Z68" s="43"/>
      <c r="AB68" s="55">
        <f t="shared" si="1"/>
        <v>0</v>
      </c>
    </row>
    <row r="69" spans="1:28" s="54" customFormat="1" ht="20.100000000000001" customHeight="1" x14ac:dyDescent="0.25">
      <c r="A69" s="190"/>
      <c r="B69" s="193"/>
      <c r="C69" s="196"/>
      <c r="D69" s="190"/>
      <c r="E69" s="199"/>
      <c r="F69" s="199"/>
      <c r="G69" s="202"/>
      <c r="H69" s="202"/>
      <c r="I69" s="47" t="s">
        <v>377</v>
      </c>
      <c r="J69" s="48" t="s">
        <v>378</v>
      </c>
      <c r="K69" s="43"/>
      <c r="L69" s="43"/>
      <c r="M69" s="205"/>
      <c r="N69" s="43"/>
      <c r="O69" s="43"/>
      <c r="P69" s="43"/>
      <c r="Q69" s="43"/>
      <c r="R69" s="202"/>
      <c r="S69" s="39" t="s">
        <v>249</v>
      </c>
      <c r="T69" s="40" t="s">
        <v>249</v>
      </c>
      <c r="U69" s="70"/>
      <c r="V69" s="41" t="s">
        <v>254</v>
      </c>
      <c r="W69" s="40" t="s">
        <v>254</v>
      </c>
      <c r="X69" s="42" t="s">
        <v>372</v>
      </c>
      <c r="Y69" s="38"/>
      <c r="Z69" s="43"/>
      <c r="AB69" s="55">
        <f t="shared" si="1"/>
        <v>0</v>
      </c>
    </row>
    <row r="70" spans="1:28" s="54" customFormat="1" ht="20.100000000000001" customHeight="1" x14ac:dyDescent="0.25">
      <c r="A70" s="190"/>
      <c r="B70" s="193"/>
      <c r="C70" s="196"/>
      <c r="D70" s="190"/>
      <c r="E70" s="199"/>
      <c r="F70" s="199"/>
      <c r="G70" s="202"/>
      <c r="H70" s="202"/>
      <c r="I70" s="94" t="s">
        <v>379</v>
      </c>
      <c r="J70" s="44" t="s">
        <v>380</v>
      </c>
      <c r="K70" s="43"/>
      <c r="L70" s="43"/>
      <c r="M70" s="205"/>
      <c r="N70" s="43"/>
      <c r="O70" s="43"/>
      <c r="P70" s="43"/>
      <c r="Q70" s="43"/>
      <c r="R70" s="202"/>
      <c r="S70" s="39" t="s">
        <v>249</v>
      </c>
      <c r="T70" s="40" t="s">
        <v>249</v>
      </c>
      <c r="U70" s="70"/>
      <c r="V70" s="41" t="s">
        <v>254</v>
      </c>
      <c r="W70" s="40" t="s">
        <v>254</v>
      </c>
      <c r="X70" s="42" t="s">
        <v>372</v>
      </c>
      <c r="Y70" s="38"/>
      <c r="Z70" s="43"/>
      <c r="AB70" s="55">
        <f t="shared" si="1"/>
        <v>0</v>
      </c>
    </row>
    <row r="71" spans="1:28" s="54" customFormat="1" ht="20.100000000000001" customHeight="1" x14ac:dyDescent="0.25">
      <c r="A71" s="190"/>
      <c r="B71" s="193"/>
      <c r="C71" s="196"/>
      <c r="D71" s="190"/>
      <c r="E71" s="199"/>
      <c r="F71" s="199"/>
      <c r="G71" s="202"/>
      <c r="H71" s="202"/>
      <c r="I71" s="94" t="s">
        <v>381</v>
      </c>
      <c r="J71" s="44" t="s">
        <v>382</v>
      </c>
      <c r="K71" s="43"/>
      <c r="L71" s="43"/>
      <c r="M71" s="205"/>
      <c r="N71" s="43"/>
      <c r="O71" s="43"/>
      <c r="P71" s="43"/>
      <c r="Q71" s="43"/>
      <c r="R71" s="202"/>
      <c r="S71" s="39" t="s">
        <v>249</v>
      </c>
      <c r="T71" s="40" t="s">
        <v>249</v>
      </c>
      <c r="U71" s="70"/>
      <c r="V71" s="41" t="s">
        <v>254</v>
      </c>
      <c r="W71" s="40" t="s">
        <v>254</v>
      </c>
      <c r="X71" s="42" t="s">
        <v>372</v>
      </c>
      <c r="Y71" s="38"/>
      <c r="Z71" s="43"/>
      <c r="AB71" s="55">
        <f t="shared" si="1"/>
        <v>0</v>
      </c>
    </row>
    <row r="72" spans="1:28" s="54" customFormat="1" ht="20.100000000000001" customHeight="1" x14ac:dyDescent="0.25">
      <c r="A72" s="190"/>
      <c r="B72" s="193"/>
      <c r="C72" s="196"/>
      <c r="D72" s="190"/>
      <c r="E72" s="199"/>
      <c r="F72" s="199"/>
      <c r="G72" s="202"/>
      <c r="H72" s="202"/>
      <c r="I72" s="94" t="s">
        <v>383</v>
      </c>
      <c r="J72" s="48" t="s">
        <v>384</v>
      </c>
      <c r="K72" s="43"/>
      <c r="L72" s="43"/>
      <c r="M72" s="205"/>
      <c r="N72" s="43"/>
      <c r="O72" s="43"/>
      <c r="P72" s="43"/>
      <c r="Q72" s="43"/>
      <c r="R72" s="202"/>
      <c r="S72" s="39" t="s">
        <v>249</v>
      </c>
      <c r="T72" s="40" t="s">
        <v>249</v>
      </c>
      <c r="U72" s="70"/>
      <c r="V72" s="41" t="s">
        <v>254</v>
      </c>
      <c r="W72" s="40" t="s">
        <v>254</v>
      </c>
      <c r="X72" s="42" t="s">
        <v>372</v>
      </c>
      <c r="Y72" s="38"/>
      <c r="Z72" s="43"/>
      <c r="AB72" s="55">
        <f t="shared" si="1"/>
        <v>0</v>
      </c>
    </row>
    <row r="73" spans="1:28" s="54" customFormat="1" ht="20.100000000000001" customHeight="1" x14ac:dyDescent="0.25">
      <c r="A73" s="190"/>
      <c r="B73" s="193"/>
      <c r="C73" s="196"/>
      <c r="D73" s="190"/>
      <c r="E73" s="199"/>
      <c r="F73" s="199"/>
      <c r="G73" s="202"/>
      <c r="H73" s="202"/>
      <c r="I73" s="94" t="s">
        <v>385</v>
      </c>
      <c r="J73" s="48" t="s">
        <v>386</v>
      </c>
      <c r="K73" s="43"/>
      <c r="L73" s="43"/>
      <c r="M73" s="205"/>
      <c r="N73" s="43"/>
      <c r="O73" s="43"/>
      <c r="P73" s="43"/>
      <c r="Q73" s="43"/>
      <c r="R73" s="202"/>
      <c r="S73" s="39" t="s">
        <v>249</v>
      </c>
      <c r="T73" s="40" t="s">
        <v>249</v>
      </c>
      <c r="U73" s="70"/>
      <c r="V73" s="41" t="s">
        <v>254</v>
      </c>
      <c r="W73" s="40" t="s">
        <v>254</v>
      </c>
      <c r="X73" s="42" t="s">
        <v>372</v>
      </c>
      <c r="Y73" s="38"/>
      <c r="Z73" s="43"/>
      <c r="AB73" s="55">
        <f t="shared" ref="AB73:AB87" si="2">O220-Q220</f>
        <v>0</v>
      </c>
    </row>
    <row r="74" spans="1:28" s="54" customFormat="1" ht="20.100000000000001" customHeight="1" x14ac:dyDescent="0.25">
      <c r="A74" s="190"/>
      <c r="B74" s="193"/>
      <c r="C74" s="196"/>
      <c r="D74" s="190"/>
      <c r="E74" s="199"/>
      <c r="F74" s="199"/>
      <c r="G74" s="202"/>
      <c r="H74" s="202"/>
      <c r="I74" s="94" t="s">
        <v>387</v>
      </c>
      <c r="J74" s="48" t="s">
        <v>388</v>
      </c>
      <c r="K74" s="43"/>
      <c r="L74" s="43"/>
      <c r="M74" s="205"/>
      <c r="N74" s="43"/>
      <c r="O74" s="43"/>
      <c r="P74" s="43"/>
      <c r="Q74" s="43"/>
      <c r="R74" s="202"/>
      <c r="S74" s="39" t="s">
        <v>249</v>
      </c>
      <c r="T74" s="40" t="s">
        <v>249</v>
      </c>
      <c r="U74" s="70"/>
      <c r="V74" s="41" t="s">
        <v>254</v>
      </c>
      <c r="W74" s="40" t="s">
        <v>254</v>
      </c>
      <c r="X74" s="42" t="s">
        <v>372</v>
      </c>
      <c r="Y74" s="38"/>
      <c r="Z74" s="43"/>
      <c r="AB74" s="55">
        <f t="shared" si="2"/>
        <v>0</v>
      </c>
    </row>
    <row r="75" spans="1:28" s="54" customFormat="1" ht="20.100000000000001" customHeight="1" x14ac:dyDescent="0.25">
      <c r="A75" s="190"/>
      <c r="B75" s="193"/>
      <c r="C75" s="196"/>
      <c r="D75" s="190"/>
      <c r="E75" s="199"/>
      <c r="F75" s="199"/>
      <c r="G75" s="202"/>
      <c r="H75" s="202"/>
      <c r="I75" s="95" t="s">
        <v>389</v>
      </c>
      <c r="J75" s="48" t="s">
        <v>390</v>
      </c>
      <c r="K75" s="43"/>
      <c r="L75" s="43"/>
      <c r="M75" s="205"/>
      <c r="N75" s="43"/>
      <c r="O75" s="43"/>
      <c r="P75" s="43"/>
      <c r="Q75" s="43"/>
      <c r="R75" s="202"/>
      <c r="S75" s="39" t="s">
        <v>249</v>
      </c>
      <c r="T75" s="40" t="s">
        <v>249</v>
      </c>
      <c r="U75" s="70"/>
      <c r="V75" s="41" t="s">
        <v>254</v>
      </c>
      <c r="W75" s="40" t="s">
        <v>254</v>
      </c>
      <c r="X75" s="42" t="s">
        <v>372</v>
      </c>
      <c r="Y75" s="38"/>
      <c r="Z75" s="43"/>
      <c r="AB75" s="55">
        <f t="shared" si="2"/>
        <v>0</v>
      </c>
    </row>
    <row r="76" spans="1:28" s="54" customFormat="1" ht="20.100000000000001" customHeight="1" x14ac:dyDescent="0.25">
      <c r="A76" s="190"/>
      <c r="B76" s="193"/>
      <c r="C76" s="196"/>
      <c r="D76" s="190"/>
      <c r="E76" s="199"/>
      <c r="F76" s="199"/>
      <c r="G76" s="202"/>
      <c r="H76" s="202"/>
      <c r="I76" s="94" t="s">
        <v>391</v>
      </c>
      <c r="J76" s="48" t="s">
        <v>392</v>
      </c>
      <c r="K76" s="43"/>
      <c r="L76" s="43"/>
      <c r="M76" s="205"/>
      <c r="N76" s="43"/>
      <c r="O76" s="43"/>
      <c r="P76" s="43"/>
      <c r="Q76" s="43"/>
      <c r="R76" s="202"/>
      <c r="S76" s="39" t="s">
        <v>249</v>
      </c>
      <c r="T76" s="40" t="s">
        <v>249</v>
      </c>
      <c r="U76" s="70"/>
      <c r="V76" s="41" t="s">
        <v>254</v>
      </c>
      <c r="W76" s="40" t="s">
        <v>254</v>
      </c>
      <c r="X76" s="42" t="s">
        <v>372</v>
      </c>
      <c r="Y76" s="38"/>
      <c r="Z76" s="43"/>
      <c r="AB76" s="55">
        <f t="shared" si="2"/>
        <v>0</v>
      </c>
    </row>
    <row r="77" spans="1:28" s="54" customFormat="1" ht="20.100000000000001" customHeight="1" x14ac:dyDescent="0.25">
      <c r="A77" s="190"/>
      <c r="B77" s="193"/>
      <c r="C77" s="196"/>
      <c r="D77" s="190"/>
      <c r="E77" s="199"/>
      <c r="F77" s="199"/>
      <c r="G77" s="202"/>
      <c r="H77" s="202"/>
      <c r="I77" s="94" t="s">
        <v>393</v>
      </c>
      <c r="J77" s="48" t="s">
        <v>285</v>
      </c>
      <c r="K77" s="43"/>
      <c r="L77" s="43"/>
      <c r="M77" s="205"/>
      <c r="N77" s="43"/>
      <c r="O77" s="43"/>
      <c r="P77" s="43"/>
      <c r="Q77" s="43"/>
      <c r="R77" s="202"/>
      <c r="S77" s="39" t="s">
        <v>249</v>
      </c>
      <c r="T77" s="40" t="s">
        <v>249</v>
      </c>
      <c r="U77" s="70"/>
      <c r="V77" s="41" t="s">
        <v>254</v>
      </c>
      <c r="W77" s="40" t="s">
        <v>254</v>
      </c>
      <c r="X77" s="42" t="s">
        <v>372</v>
      </c>
      <c r="Y77" s="38"/>
      <c r="Z77" s="43"/>
      <c r="AB77" s="55">
        <f t="shared" si="2"/>
        <v>0</v>
      </c>
    </row>
    <row r="78" spans="1:28" s="54" customFormat="1" ht="20.100000000000001" customHeight="1" x14ac:dyDescent="0.25">
      <c r="A78" s="190"/>
      <c r="B78" s="193"/>
      <c r="C78" s="196"/>
      <c r="D78" s="190"/>
      <c r="E78" s="199"/>
      <c r="F78" s="199"/>
      <c r="G78" s="202"/>
      <c r="H78" s="202"/>
      <c r="I78" s="94" t="s">
        <v>394</v>
      </c>
      <c r="J78" s="48" t="s">
        <v>285</v>
      </c>
      <c r="K78" s="43"/>
      <c r="L78" s="43"/>
      <c r="M78" s="205"/>
      <c r="N78" s="43"/>
      <c r="O78" s="43"/>
      <c r="P78" s="43"/>
      <c r="Q78" s="43"/>
      <c r="R78" s="202"/>
      <c r="S78" s="39" t="s">
        <v>249</v>
      </c>
      <c r="T78" s="40" t="s">
        <v>249</v>
      </c>
      <c r="U78" s="70"/>
      <c r="V78" s="41" t="s">
        <v>254</v>
      </c>
      <c r="W78" s="40" t="s">
        <v>254</v>
      </c>
      <c r="X78" s="42" t="s">
        <v>372</v>
      </c>
      <c r="Y78" s="38"/>
      <c r="Z78" s="43"/>
      <c r="AB78" s="55">
        <f t="shared" si="2"/>
        <v>0</v>
      </c>
    </row>
    <row r="79" spans="1:28" s="54" customFormat="1" ht="20.100000000000001" customHeight="1" x14ac:dyDescent="0.25">
      <c r="A79" s="190"/>
      <c r="B79" s="193"/>
      <c r="C79" s="196"/>
      <c r="D79" s="190"/>
      <c r="E79" s="199"/>
      <c r="F79" s="199"/>
      <c r="G79" s="202"/>
      <c r="H79" s="202"/>
      <c r="I79" s="94" t="s">
        <v>395</v>
      </c>
      <c r="J79" s="44" t="s">
        <v>396</v>
      </c>
      <c r="K79" s="43"/>
      <c r="L79" s="43"/>
      <c r="M79" s="205"/>
      <c r="N79" s="43"/>
      <c r="O79" s="43"/>
      <c r="P79" s="43"/>
      <c r="Q79" s="43"/>
      <c r="R79" s="202"/>
      <c r="S79" s="39" t="s">
        <v>249</v>
      </c>
      <c r="T79" s="40" t="s">
        <v>249</v>
      </c>
      <c r="U79" s="70"/>
      <c r="V79" s="41" t="s">
        <v>254</v>
      </c>
      <c r="W79" s="40" t="s">
        <v>254</v>
      </c>
      <c r="X79" s="42" t="s">
        <v>372</v>
      </c>
      <c r="Y79" s="38"/>
      <c r="Z79" s="43"/>
      <c r="AB79" s="55">
        <f t="shared" si="2"/>
        <v>0</v>
      </c>
    </row>
    <row r="80" spans="1:28" s="54" customFormat="1" ht="20.100000000000001" customHeight="1" x14ac:dyDescent="0.25">
      <c r="A80" s="190"/>
      <c r="B80" s="193"/>
      <c r="C80" s="196"/>
      <c r="D80" s="190"/>
      <c r="E80" s="199"/>
      <c r="F80" s="199"/>
      <c r="G80" s="202"/>
      <c r="H80" s="202"/>
      <c r="I80" s="95" t="s">
        <v>397</v>
      </c>
      <c r="J80" s="48" t="s">
        <v>398</v>
      </c>
      <c r="K80" s="43"/>
      <c r="L80" s="43"/>
      <c r="M80" s="205"/>
      <c r="N80" s="43"/>
      <c r="O80" s="43"/>
      <c r="P80" s="43"/>
      <c r="Q80" s="43"/>
      <c r="R80" s="202"/>
      <c r="S80" s="39" t="s">
        <v>249</v>
      </c>
      <c r="T80" s="40" t="s">
        <v>249</v>
      </c>
      <c r="U80" s="70"/>
      <c r="V80" s="41" t="s">
        <v>254</v>
      </c>
      <c r="W80" s="40" t="s">
        <v>254</v>
      </c>
      <c r="X80" s="42" t="s">
        <v>372</v>
      </c>
      <c r="Y80" s="38"/>
      <c r="Z80" s="43"/>
      <c r="AB80" s="55">
        <f t="shared" si="2"/>
        <v>0</v>
      </c>
    </row>
    <row r="81" spans="1:28" s="54" customFormat="1" ht="20.100000000000001" customHeight="1" x14ac:dyDescent="0.25">
      <c r="A81" s="190"/>
      <c r="B81" s="193"/>
      <c r="C81" s="196"/>
      <c r="D81" s="190"/>
      <c r="E81" s="199"/>
      <c r="F81" s="199"/>
      <c r="G81" s="202"/>
      <c r="H81" s="202"/>
      <c r="I81" s="95" t="s">
        <v>399</v>
      </c>
      <c r="J81" s="48" t="s">
        <v>353</v>
      </c>
      <c r="K81" s="43"/>
      <c r="L81" s="43"/>
      <c r="M81" s="205"/>
      <c r="N81" s="43"/>
      <c r="O81" s="43"/>
      <c r="P81" s="43"/>
      <c r="Q81" s="43"/>
      <c r="R81" s="202"/>
      <c r="S81" s="39" t="s">
        <v>249</v>
      </c>
      <c r="T81" s="40" t="s">
        <v>249</v>
      </c>
      <c r="U81" s="70"/>
      <c r="V81" s="41" t="s">
        <v>254</v>
      </c>
      <c r="W81" s="40" t="s">
        <v>254</v>
      </c>
      <c r="X81" s="42" t="s">
        <v>372</v>
      </c>
      <c r="Y81" s="38"/>
      <c r="Z81" s="43"/>
      <c r="AB81" s="55">
        <f t="shared" si="2"/>
        <v>0</v>
      </c>
    </row>
    <row r="82" spans="1:28" s="54" customFormat="1" ht="20.100000000000001" customHeight="1" x14ac:dyDescent="0.25">
      <c r="A82" s="190"/>
      <c r="B82" s="193"/>
      <c r="C82" s="196"/>
      <c r="D82" s="190"/>
      <c r="E82" s="199"/>
      <c r="F82" s="199"/>
      <c r="G82" s="202"/>
      <c r="H82" s="202"/>
      <c r="I82" s="95" t="s">
        <v>400</v>
      </c>
      <c r="J82" s="48" t="s">
        <v>401</v>
      </c>
      <c r="K82" s="43"/>
      <c r="L82" s="43"/>
      <c r="M82" s="205"/>
      <c r="N82" s="43"/>
      <c r="O82" s="43"/>
      <c r="P82" s="43"/>
      <c r="Q82" s="43"/>
      <c r="R82" s="202"/>
      <c r="S82" s="39" t="s">
        <v>249</v>
      </c>
      <c r="T82" s="40" t="s">
        <v>249</v>
      </c>
      <c r="U82" s="70"/>
      <c r="V82" s="41" t="s">
        <v>254</v>
      </c>
      <c r="W82" s="40" t="s">
        <v>254</v>
      </c>
      <c r="X82" s="42" t="s">
        <v>372</v>
      </c>
      <c r="Y82" s="38"/>
      <c r="Z82" s="43"/>
      <c r="AB82" s="55">
        <f t="shared" si="2"/>
        <v>0</v>
      </c>
    </row>
    <row r="83" spans="1:28" s="54" customFormat="1" ht="20.100000000000001" customHeight="1" x14ac:dyDescent="0.25">
      <c r="A83" s="190"/>
      <c r="B83" s="193"/>
      <c r="C83" s="196"/>
      <c r="D83" s="190"/>
      <c r="E83" s="199"/>
      <c r="F83" s="199"/>
      <c r="G83" s="202"/>
      <c r="H83" s="202"/>
      <c r="I83" s="94" t="s">
        <v>402</v>
      </c>
      <c r="J83" s="48" t="s">
        <v>281</v>
      </c>
      <c r="K83" s="43"/>
      <c r="L83" s="43"/>
      <c r="M83" s="205"/>
      <c r="N83" s="43"/>
      <c r="O83" s="43"/>
      <c r="P83" s="43"/>
      <c r="Q83" s="43"/>
      <c r="R83" s="202"/>
      <c r="S83" s="39" t="s">
        <v>249</v>
      </c>
      <c r="T83" s="40" t="s">
        <v>249</v>
      </c>
      <c r="U83" s="70"/>
      <c r="V83" s="41" t="s">
        <v>254</v>
      </c>
      <c r="W83" s="40" t="s">
        <v>254</v>
      </c>
      <c r="X83" s="42" t="s">
        <v>372</v>
      </c>
      <c r="Y83" s="38"/>
      <c r="Z83" s="43"/>
      <c r="AB83" s="55">
        <f t="shared" si="2"/>
        <v>0</v>
      </c>
    </row>
    <row r="84" spans="1:28" s="54" customFormat="1" ht="20.100000000000001" customHeight="1" x14ac:dyDescent="0.25">
      <c r="A84" s="190"/>
      <c r="B84" s="193"/>
      <c r="C84" s="196"/>
      <c r="D84" s="190"/>
      <c r="E84" s="199"/>
      <c r="F84" s="199"/>
      <c r="G84" s="202"/>
      <c r="H84" s="202"/>
      <c r="I84" s="94" t="s">
        <v>403</v>
      </c>
      <c r="J84" s="48" t="s">
        <v>404</v>
      </c>
      <c r="K84" s="43"/>
      <c r="L84" s="43"/>
      <c r="M84" s="205"/>
      <c r="N84" s="43"/>
      <c r="O84" s="43"/>
      <c r="P84" s="43"/>
      <c r="Q84" s="43"/>
      <c r="R84" s="202"/>
      <c r="S84" s="39" t="s">
        <v>249</v>
      </c>
      <c r="T84" s="40" t="s">
        <v>249</v>
      </c>
      <c r="U84" s="70"/>
      <c r="V84" s="41" t="s">
        <v>254</v>
      </c>
      <c r="W84" s="40" t="s">
        <v>254</v>
      </c>
      <c r="X84" s="42" t="s">
        <v>372</v>
      </c>
      <c r="Y84" s="38"/>
      <c r="Z84" s="43"/>
      <c r="AB84" s="55">
        <f t="shared" si="2"/>
        <v>0</v>
      </c>
    </row>
    <row r="85" spans="1:28" s="54" customFormat="1" ht="20.100000000000001" customHeight="1" x14ac:dyDescent="0.25">
      <c r="A85" s="190"/>
      <c r="B85" s="193"/>
      <c r="C85" s="196"/>
      <c r="D85" s="190"/>
      <c r="E85" s="199"/>
      <c r="F85" s="199"/>
      <c r="G85" s="202"/>
      <c r="H85" s="202"/>
      <c r="I85" s="94" t="s">
        <v>405</v>
      </c>
      <c r="J85" s="48" t="s">
        <v>297</v>
      </c>
      <c r="K85" s="43"/>
      <c r="L85" s="43"/>
      <c r="M85" s="205"/>
      <c r="N85" s="43"/>
      <c r="O85" s="43"/>
      <c r="P85" s="43"/>
      <c r="Q85" s="43"/>
      <c r="R85" s="202"/>
      <c r="S85" s="39" t="s">
        <v>249</v>
      </c>
      <c r="T85" s="40" t="s">
        <v>249</v>
      </c>
      <c r="U85" s="70"/>
      <c r="V85" s="41" t="s">
        <v>254</v>
      </c>
      <c r="W85" s="40" t="s">
        <v>254</v>
      </c>
      <c r="X85" s="42" t="s">
        <v>372</v>
      </c>
      <c r="Y85" s="38"/>
      <c r="Z85" s="43"/>
      <c r="AB85" s="55">
        <f t="shared" si="2"/>
        <v>0</v>
      </c>
    </row>
    <row r="86" spans="1:28" s="54" customFormat="1" ht="20.100000000000001" customHeight="1" x14ac:dyDescent="0.25">
      <c r="A86" s="190"/>
      <c r="B86" s="193"/>
      <c r="C86" s="196"/>
      <c r="D86" s="190"/>
      <c r="E86" s="199"/>
      <c r="F86" s="199"/>
      <c r="G86" s="202"/>
      <c r="H86" s="202"/>
      <c r="I86" s="94" t="s">
        <v>406</v>
      </c>
      <c r="J86" s="48" t="s">
        <v>407</v>
      </c>
      <c r="K86" s="43"/>
      <c r="L86" s="43"/>
      <c r="M86" s="205"/>
      <c r="N86" s="43"/>
      <c r="O86" s="43"/>
      <c r="P86" s="43"/>
      <c r="Q86" s="43"/>
      <c r="R86" s="202"/>
      <c r="S86" s="39" t="s">
        <v>249</v>
      </c>
      <c r="T86" s="40" t="s">
        <v>249</v>
      </c>
      <c r="U86" s="70"/>
      <c r="V86" s="41" t="s">
        <v>254</v>
      </c>
      <c r="W86" s="40" t="s">
        <v>254</v>
      </c>
      <c r="X86" s="42" t="s">
        <v>372</v>
      </c>
      <c r="Y86" s="38"/>
      <c r="Z86" s="43"/>
      <c r="AB86" s="55">
        <f t="shared" si="2"/>
        <v>0</v>
      </c>
    </row>
    <row r="87" spans="1:28" s="54" customFormat="1" ht="20.100000000000001" customHeight="1" x14ac:dyDescent="0.25">
      <c r="A87" s="190"/>
      <c r="B87" s="193"/>
      <c r="C87" s="196"/>
      <c r="D87" s="190"/>
      <c r="E87" s="199"/>
      <c r="F87" s="199"/>
      <c r="G87" s="202"/>
      <c r="H87" s="202"/>
      <c r="I87" s="94" t="s">
        <v>408</v>
      </c>
      <c r="J87" s="48" t="s">
        <v>409</v>
      </c>
      <c r="K87" s="43"/>
      <c r="L87" s="43"/>
      <c r="M87" s="205"/>
      <c r="N87" s="43"/>
      <c r="O87" s="43"/>
      <c r="P87" s="43"/>
      <c r="Q87" s="43"/>
      <c r="R87" s="202"/>
      <c r="S87" s="39" t="s">
        <v>249</v>
      </c>
      <c r="T87" s="40" t="s">
        <v>249</v>
      </c>
      <c r="U87" s="70"/>
      <c r="V87" s="41" t="s">
        <v>254</v>
      </c>
      <c r="W87" s="40" t="s">
        <v>254</v>
      </c>
      <c r="X87" s="42" t="s">
        <v>372</v>
      </c>
      <c r="Y87" s="38"/>
      <c r="Z87" s="43"/>
      <c r="AB87" s="55">
        <f t="shared" si="2"/>
        <v>0</v>
      </c>
    </row>
    <row r="88" spans="1:28" ht="20.100000000000001" customHeight="1" x14ac:dyDescent="0.25">
      <c r="A88" s="190"/>
      <c r="B88" s="193"/>
      <c r="C88" s="196"/>
      <c r="D88" s="190"/>
      <c r="E88" s="199"/>
      <c r="F88" s="199"/>
      <c r="G88" s="202"/>
      <c r="H88" s="202"/>
      <c r="I88" s="94" t="s">
        <v>410</v>
      </c>
      <c r="J88" s="48" t="s">
        <v>411</v>
      </c>
      <c r="K88" s="43"/>
      <c r="L88" s="43"/>
      <c r="M88" s="205"/>
      <c r="N88" s="43"/>
      <c r="O88" s="43"/>
      <c r="P88" s="43"/>
      <c r="Q88" s="43"/>
      <c r="R88" s="202"/>
      <c r="S88" s="39" t="s">
        <v>249</v>
      </c>
      <c r="T88" s="40" t="s">
        <v>249</v>
      </c>
      <c r="U88" s="70"/>
      <c r="V88" s="41" t="s">
        <v>254</v>
      </c>
      <c r="W88" s="40" t="s">
        <v>254</v>
      </c>
      <c r="X88" s="42" t="s">
        <v>372</v>
      </c>
      <c r="Y88" s="38"/>
      <c r="Z88" s="43"/>
    </row>
    <row r="89" spans="1:28" ht="20.100000000000001" customHeight="1" x14ac:dyDescent="0.25">
      <c r="A89" s="190"/>
      <c r="B89" s="193"/>
      <c r="C89" s="196"/>
      <c r="D89" s="190"/>
      <c r="E89" s="199"/>
      <c r="F89" s="199"/>
      <c r="G89" s="202"/>
      <c r="H89" s="202"/>
      <c r="I89" s="95" t="s">
        <v>412</v>
      </c>
      <c r="J89" s="44" t="s">
        <v>413</v>
      </c>
      <c r="K89" s="43"/>
      <c r="L89" s="43"/>
      <c r="M89" s="205"/>
      <c r="N89" s="43"/>
      <c r="O89" s="43"/>
      <c r="P89" s="43"/>
      <c r="Q89" s="43"/>
      <c r="R89" s="202"/>
      <c r="S89" s="39" t="s">
        <v>249</v>
      </c>
      <c r="T89" s="40" t="s">
        <v>249</v>
      </c>
      <c r="U89" s="70"/>
      <c r="V89" s="41" t="s">
        <v>254</v>
      </c>
      <c r="W89" s="40" t="s">
        <v>254</v>
      </c>
      <c r="X89" s="42" t="s">
        <v>372</v>
      </c>
      <c r="Y89" s="38"/>
      <c r="Z89" s="43"/>
    </row>
    <row r="90" spans="1:28" ht="20.100000000000001" customHeight="1" x14ac:dyDescent="0.25">
      <c r="A90" s="190"/>
      <c r="B90" s="193"/>
      <c r="C90" s="196"/>
      <c r="D90" s="190"/>
      <c r="E90" s="199"/>
      <c r="F90" s="199"/>
      <c r="G90" s="202"/>
      <c r="H90" s="202"/>
      <c r="I90" s="95" t="s">
        <v>414</v>
      </c>
      <c r="J90" s="48" t="s">
        <v>346</v>
      </c>
      <c r="K90" s="43"/>
      <c r="L90" s="43"/>
      <c r="M90" s="205"/>
      <c r="N90" s="43"/>
      <c r="O90" s="43"/>
      <c r="P90" s="43"/>
      <c r="Q90" s="43"/>
      <c r="R90" s="202"/>
      <c r="S90" s="39" t="s">
        <v>249</v>
      </c>
      <c r="T90" s="40" t="s">
        <v>249</v>
      </c>
      <c r="U90" s="70"/>
      <c r="V90" s="41" t="s">
        <v>254</v>
      </c>
      <c r="W90" s="40" t="s">
        <v>254</v>
      </c>
      <c r="X90" s="42" t="s">
        <v>372</v>
      </c>
      <c r="Y90" s="38"/>
      <c r="Z90" s="43"/>
    </row>
    <row r="91" spans="1:28" ht="20.100000000000001" customHeight="1" x14ac:dyDescent="0.25">
      <c r="A91" s="190"/>
      <c r="B91" s="193"/>
      <c r="C91" s="196"/>
      <c r="D91" s="190"/>
      <c r="E91" s="199"/>
      <c r="F91" s="199"/>
      <c r="G91" s="202"/>
      <c r="H91" s="202"/>
      <c r="I91" s="95" t="s">
        <v>415</v>
      </c>
      <c r="J91" s="48" t="s">
        <v>256</v>
      </c>
      <c r="K91" s="43"/>
      <c r="L91" s="43"/>
      <c r="M91" s="205"/>
      <c r="N91" s="43"/>
      <c r="O91" s="43"/>
      <c r="P91" s="43"/>
      <c r="Q91" s="43"/>
      <c r="R91" s="202"/>
      <c r="S91" s="39" t="s">
        <v>249</v>
      </c>
      <c r="T91" s="40" t="s">
        <v>249</v>
      </c>
      <c r="U91" s="70"/>
      <c r="V91" s="41" t="s">
        <v>254</v>
      </c>
      <c r="W91" s="40" t="s">
        <v>254</v>
      </c>
      <c r="X91" s="42" t="s">
        <v>372</v>
      </c>
      <c r="Y91" s="38"/>
      <c r="Z91" s="43"/>
    </row>
    <row r="92" spans="1:28" ht="20.100000000000001" customHeight="1" x14ac:dyDescent="0.25">
      <c r="A92" s="190"/>
      <c r="B92" s="193"/>
      <c r="C92" s="196"/>
      <c r="D92" s="190"/>
      <c r="E92" s="199"/>
      <c r="F92" s="199"/>
      <c r="G92" s="202"/>
      <c r="H92" s="202"/>
      <c r="I92" s="95" t="s">
        <v>416</v>
      </c>
      <c r="J92" s="48" t="s">
        <v>417</v>
      </c>
      <c r="K92" s="43"/>
      <c r="L92" s="43"/>
      <c r="M92" s="205"/>
      <c r="N92" s="43"/>
      <c r="O92" s="43"/>
      <c r="P92" s="43"/>
      <c r="Q92" s="43"/>
      <c r="R92" s="202"/>
      <c r="S92" s="39" t="s">
        <v>249</v>
      </c>
      <c r="T92" s="40" t="s">
        <v>249</v>
      </c>
      <c r="U92" s="70"/>
      <c r="V92" s="41" t="s">
        <v>254</v>
      </c>
      <c r="W92" s="40" t="s">
        <v>254</v>
      </c>
      <c r="X92" s="42" t="s">
        <v>372</v>
      </c>
      <c r="Y92" s="38"/>
      <c r="Z92" s="43"/>
    </row>
    <row r="93" spans="1:28" ht="20.100000000000001" customHeight="1" x14ac:dyDescent="0.25">
      <c r="A93" s="190"/>
      <c r="B93" s="193"/>
      <c r="C93" s="196"/>
      <c r="D93" s="190"/>
      <c r="E93" s="199"/>
      <c r="F93" s="199"/>
      <c r="G93" s="202"/>
      <c r="H93" s="202"/>
      <c r="I93" s="94" t="s">
        <v>418</v>
      </c>
      <c r="J93" s="48" t="s">
        <v>256</v>
      </c>
      <c r="K93" s="43"/>
      <c r="L93" s="43"/>
      <c r="M93" s="205"/>
      <c r="N93" s="43"/>
      <c r="O93" s="43"/>
      <c r="P93" s="43"/>
      <c r="Q93" s="43"/>
      <c r="R93" s="202"/>
      <c r="S93" s="39" t="s">
        <v>249</v>
      </c>
      <c r="T93" s="40" t="s">
        <v>249</v>
      </c>
      <c r="U93" s="70"/>
      <c r="V93" s="41" t="s">
        <v>254</v>
      </c>
      <c r="W93" s="40" t="s">
        <v>254</v>
      </c>
      <c r="X93" s="42" t="s">
        <v>372</v>
      </c>
      <c r="Y93" s="38"/>
      <c r="Z93" s="43"/>
    </row>
    <row r="94" spans="1:28" ht="20.100000000000001" customHeight="1" x14ac:dyDescent="0.25">
      <c r="A94" s="190"/>
      <c r="B94" s="193"/>
      <c r="C94" s="196"/>
      <c r="D94" s="190"/>
      <c r="E94" s="199"/>
      <c r="F94" s="199"/>
      <c r="G94" s="202"/>
      <c r="H94" s="202"/>
      <c r="I94" s="94" t="s">
        <v>419</v>
      </c>
      <c r="J94" s="44" t="s">
        <v>339</v>
      </c>
      <c r="K94" s="43"/>
      <c r="L94" s="43"/>
      <c r="M94" s="205"/>
      <c r="N94" s="43"/>
      <c r="O94" s="43"/>
      <c r="P94" s="43"/>
      <c r="Q94" s="43"/>
      <c r="R94" s="202"/>
      <c r="S94" s="39" t="s">
        <v>249</v>
      </c>
      <c r="T94" s="40" t="s">
        <v>249</v>
      </c>
      <c r="U94" s="70"/>
      <c r="V94" s="41" t="s">
        <v>254</v>
      </c>
      <c r="W94" s="40" t="s">
        <v>254</v>
      </c>
      <c r="X94" s="42" t="s">
        <v>372</v>
      </c>
      <c r="Y94" s="38"/>
      <c r="Z94" s="43"/>
    </row>
    <row r="95" spans="1:28" ht="20.100000000000001" customHeight="1" x14ac:dyDescent="0.25">
      <c r="A95" s="190"/>
      <c r="B95" s="193"/>
      <c r="C95" s="196"/>
      <c r="D95" s="190"/>
      <c r="E95" s="199"/>
      <c r="F95" s="199"/>
      <c r="G95" s="202"/>
      <c r="H95" s="202"/>
      <c r="I95" s="94" t="s">
        <v>420</v>
      </c>
      <c r="J95" s="48" t="s">
        <v>421</v>
      </c>
      <c r="K95" s="43"/>
      <c r="L95" s="43"/>
      <c r="M95" s="205"/>
      <c r="N95" s="43"/>
      <c r="O95" s="43"/>
      <c r="P95" s="43"/>
      <c r="Q95" s="43"/>
      <c r="R95" s="202"/>
      <c r="S95" s="39" t="s">
        <v>249</v>
      </c>
      <c r="T95" s="40" t="s">
        <v>249</v>
      </c>
      <c r="U95" s="70"/>
      <c r="V95" s="41" t="s">
        <v>254</v>
      </c>
      <c r="W95" s="40" t="s">
        <v>254</v>
      </c>
      <c r="X95" s="42" t="s">
        <v>372</v>
      </c>
      <c r="Y95" s="38"/>
      <c r="Z95" s="43"/>
    </row>
    <row r="96" spans="1:28" ht="20.100000000000001" customHeight="1" x14ac:dyDescent="0.25">
      <c r="A96" s="190"/>
      <c r="B96" s="193"/>
      <c r="C96" s="196"/>
      <c r="D96" s="190"/>
      <c r="E96" s="199"/>
      <c r="F96" s="199"/>
      <c r="G96" s="202"/>
      <c r="H96" s="202"/>
      <c r="I96" s="94" t="s">
        <v>422</v>
      </c>
      <c r="J96" s="48" t="s">
        <v>423</v>
      </c>
      <c r="K96" s="43"/>
      <c r="L96" s="43"/>
      <c r="M96" s="205"/>
      <c r="N96" s="43"/>
      <c r="O96" s="43"/>
      <c r="P96" s="43"/>
      <c r="Q96" s="43"/>
      <c r="R96" s="202"/>
      <c r="S96" s="39" t="s">
        <v>249</v>
      </c>
      <c r="T96" s="40" t="s">
        <v>249</v>
      </c>
      <c r="U96" s="70"/>
      <c r="V96" s="41" t="s">
        <v>254</v>
      </c>
      <c r="W96" s="40" t="s">
        <v>254</v>
      </c>
      <c r="X96" s="42" t="s">
        <v>372</v>
      </c>
      <c r="Y96" s="38"/>
      <c r="Z96" s="43"/>
    </row>
    <row r="97" spans="1:26" ht="20.100000000000001" customHeight="1" x14ac:dyDescent="0.25">
      <c r="A97" s="190"/>
      <c r="B97" s="193"/>
      <c r="C97" s="196"/>
      <c r="D97" s="190"/>
      <c r="E97" s="199"/>
      <c r="F97" s="199"/>
      <c r="G97" s="202"/>
      <c r="H97" s="202"/>
      <c r="I97" s="94" t="s">
        <v>424</v>
      </c>
      <c r="J97" s="48" t="s">
        <v>392</v>
      </c>
      <c r="K97" s="43"/>
      <c r="L97" s="43"/>
      <c r="M97" s="205"/>
      <c r="N97" s="43"/>
      <c r="O97" s="43"/>
      <c r="P97" s="43"/>
      <c r="Q97" s="43"/>
      <c r="R97" s="202"/>
      <c r="S97" s="39" t="s">
        <v>249</v>
      </c>
      <c r="T97" s="40" t="s">
        <v>249</v>
      </c>
      <c r="U97" s="70"/>
      <c r="V97" s="41" t="s">
        <v>254</v>
      </c>
      <c r="W97" s="40" t="s">
        <v>254</v>
      </c>
      <c r="X97" s="42" t="s">
        <v>372</v>
      </c>
      <c r="Y97" s="38"/>
      <c r="Z97" s="43"/>
    </row>
    <row r="98" spans="1:26" ht="20.100000000000001" customHeight="1" x14ac:dyDescent="0.25">
      <c r="A98" s="190"/>
      <c r="B98" s="193"/>
      <c r="C98" s="196"/>
      <c r="D98" s="190"/>
      <c r="E98" s="199"/>
      <c r="F98" s="199"/>
      <c r="G98" s="202"/>
      <c r="H98" s="202"/>
      <c r="I98" s="94" t="s">
        <v>425</v>
      </c>
      <c r="J98" s="48" t="s">
        <v>353</v>
      </c>
      <c r="K98" s="43"/>
      <c r="L98" s="43"/>
      <c r="M98" s="205"/>
      <c r="N98" s="43"/>
      <c r="O98" s="43"/>
      <c r="P98" s="43"/>
      <c r="Q98" s="43"/>
      <c r="R98" s="202"/>
      <c r="S98" s="39" t="s">
        <v>249</v>
      </c>
      <c r="T98" s="40" t="s">
        <v>249</v>
      </c>
      <c r="U98" s="70"/>
      <c r="V98" s="41" t="s">
        <v>254</v>
      </c>
      <c r="W98" s="40" t="s">
        <v>254</v>
      </c>
      <c r="X98" s="42" t="s">
        <v>372</v>
      </c>
      <c r="Y98" s="38"/>
      <c r="Z98" s="43"/>
    </row>
    <row r="99" spans="1:26" ht="20.100000000000001" customHeight="1" x14ac:dyDescent="0.25">
      <c r="A99" s="190"/>
      <c r="B99" s="193"/>
      <c r="C99" s="196"/>
      <c r="D99" s="190"/>
      <c r="E99" s="199"/>
      <c r="F99" s="199"/>
      <c r="G99" s="202"/>
      <c r="H99" s="202"/>
      <c r="I99" s="94" t="s">
        <v>426</v>
      </c>
      <c r="J99" s="44" t="s">
        <v>427</v>
      </c>
      <c r="K99" s="43"/>
      <c r="L99" s="43"/>
      <c r="M99" s="205"/>
      <c r="N99" s="43"/>
      <c r="O99" s="43"/>
      <c r="P99" s="43"/>
      <c r="Q99" s="43"/>
      <c r="R99" s="202"/>
      <c r="S99" s="39" t="s">
        <v>249</v>
      </c>
      <c r="T99" s="40" t="s">
        <v>249</v>
      </c>
      <c r="U99" s="70"/>
      <c r="V99" s="41" t="s">
        <v>254</v>
      </c>
      <c r="W99" s="40" t="s">
        <v>254</v>
      </c>
      <c r="X99" s="42" t="s">
        <v>372</v>
      </c>
      <c r="Y99" s="38"/>
      <c r="Z99" s="43"/>
    </row>
    <row r="100" spans="1:26" ht="20.100000000000001" customHeight="1" x14ac:dyDescent="0.25">
      <c r="A100" s="190"/>
      <c r="B100" s="193"/>
      <c r="C100" s="196"/>
      <c r="D100" s="190"/>
      <c r="E100" s="199"/>
      <c r="F100" s="199"/>
      <c r="G100" s="202"/>
      <c r="H100" s="202"/>
      <c r="I100" s="94" t="s">
        <v>428</v>
      </c>
      <c r="J100" s="48" t="s">
        <v>429</v>
      </c>
      <c r="K100" s="43"/>
      <c r="L100" s="43"/>
      <c r="M100" s="205"/>
      <c r="N100" s="43"/>
      <c r="O100" s="43"/>
      <c r="P100" s="43"/>
      <c r="Q100" s="43"/>
      <c r="R100" s="202"/>
      <c r="S100" s="39" t="s">
        <v>249</v>
      </c>
      <c r="T100" s="40" t="s">
        <v>249</v>
      </c>
      <c r="U100" s="70"/>
      <c r="V100" s="41" t="s">
        <v>254</v>
      </c>
      <c r="W100" s="40" t="s">
        <v>254</v>
      </c>
      <c r="X100" s="42" t="s">
        <v>372</v>
      </c>
      <c r="Y100" s="38"/>
      <c r="Z100" s="43"/>
    </row>
    <row r="101" spans="1:26" ht="20.100000000000001" customHeight="1" x14ac:dyDescent="0.25">
      <c r="A101" s="190"/>
      <c r="B101" s="193"/>
      <c r="C101" s="196"/>
      <c r="D101" s="190"/>
      <c r="E101" s="199"/>
      <c r="F101" s="199"/>
      <c r="G101" s="202"/>
      <c r="H101" s="202"/>
      <c r="I101" s="94" t="s">
        <v>430</v>
      </c>
      <c r="J101" s="48" t="s">
        <v>431</v>
      </c>
      <c r="K101" s="43"/>
      <c r="L101" s="43"/>
      <c r="M101" s="205"/>
      <c r="N101" s="43"/>
      <c r="O101" s="43"/>
      <c r="P101" s="43"/>
      <c r="Q101" s="43"/>
      <c r="R101" s="202"/>
      <c r="S101" s="39" t="s">
        <v>249</v>
      </c>
      <c r="T101" s="40" t="s">
        <v>249</v>
      </c>
      <c r="U101" s="70"/>
      <c r="V101" s="41" t="s">
        <v>254</v>
      </c>
      <c r="W101" s="40" t="s">
        <v>254</v>
      </c>
      <c r="X101" s="42" t="s">
        <v>372</v>
      </c>
      <c r="Y101" s="38"/>
      <c r="Z101" s="43"/>
    </row>
    <row r="102" spans="1:26" ht="20.100000000000001" customHeight="1" x14ac:dyDescent="0.25">
      <c r="A102" s="190"/>
      <c r="B102" s="193"/>
      <c r="C102" s="196"/>
      <c r="D102" s="190"/>
      <c r="E102" s="199"/>
      <c r="F102" s="199"/>
      <c r="G102" s="202"/>
      <c r="H102" s="202"/>
      <c r="I102" s="94" t="s">
        <v>432</v>
      </c>
      <c r="J102" s="44" t="s">
        <v>433</v>
      </c>
      <c r="K102" s="43"/>
      <c r="L102" s="43"/>
      <c r="M102" s="205"/>
      <c r="N102" s="43"/>
      <c r="O102" s="43"/>
      <c r="P102" s="43"/>
      <c r="Q102" s="43"/>
      <c r="R102" s="202"/>
      <c r="S102" s="39" t="s">
        <v>249</v>
      </c>
      <c r="T102" s="40" t="s">
        <v>249</v>
      </c>
      <c r="U102" s="70"/>
      <c r="V102" s="41" t="s">
        <v>254</v>
      </c>
      <c r="W102" s="40" t="s">
        <v>254</v>
      </c>
      <c r="X102" s="42" t="s">
        <v>372</v>
      </c>
      <c r="Y102" s="38"/>
      <c r="Z102" s="43"/>
    </row>
    <row r="103" spans="1:26" ht="20.100000000000001" customHeight="1" x14ac:dyDescent="0.25">
      <c r="A103" s="190"/>
      <c r="B103" s="193"/>
      <c r="C103" s="196"/>
      <c r="D103" s="190"/>
      <c r="E103" s="199"/>
      <c r="F103" s="199"/>
      <c r="G103" s="202"/>
      <c r="H103" s="202"/>
      <c r="I103" s="95" t="s">
        <v>434</v>
      </c>
      <c r="J103" s="48" t="s">
        <v>435</v>
      </c>
      <c r="K103" s="43"/>
      <c r="L103" s="43"/>
      <c r="M103" s="205"/>
      <c r="N103" s="43"/>
      <c r="O103" s="43"/>
      <c r="P103" s="43"/>
      <c r="Q103" s="43"/>
      <c r="R103" s="202"/>
      <c r="S103" s="39" t="s">
        <v>249</v>
      </c>
      <c r="T103" s="40" t="s">
        <v>249</v>
      </c>
      <c r="U103" s="70"/>
      <c r="V103" s="41" t="s">
        <v>254</v>
      </c>
      <c r="W103" s="40" t="s">
        <v>254</v>
      </c>
      <c r="X103" s="42" t="s">
        <v>372</v>
      </c>
      <c r="Y103" s="38"/>
      <c r="Z103" s="43"/>
    </row>
    <row r="104" spans="1:26" ht="20.100000000000001" customHeight="1" x14ac:dyDescent="0.25">
      <c r="A104" s="190"/>
      <c r="B104" s="193"/>
      <c r="C104" s="196"/>
      <c r="D104" s="190"/>
      <c r="E104" s="199"/>
      <c r="F104" s="199"/>
      <c r="G104" s="202"/>
      <c r="H104" s="202"/>
      <c r="I104" s="95" t="s">
        <v>436</v>
      </c>
      <c r="J104" s="48" t="s">
        <v>437</v>
      </c>
      <c r="K104" s="43"/>
      <c r="L104" s="43"/>
      <c r="M104" s="205"/>
      <c r="N104" s="43"/>
      <c r="O104" s="43"/>
      <c r="P104" s="43"/>
      <c r="Q104" s="43"/>
      <c r="R104" s="202"/>
      <c r="S104" s="39" t="s">
        <v>249</v>
      </c>
      <c r="T104" s="40" t="s">
        <v>249</v>
      </c>
      <c r="U104" s="70"/>
      <c r="V104" s="41" t="s">
        <v>254</v>
      </c>
      <c r="W104" s="40" t="s">
        <v>254</v>
      </c>
      <c r="X104" s="42" t="s">
        <v>372</v>
      </c>
      <c r="Y104" s="38"/>
      <c r="Z104" s="43"/>
    </row>
    <row r="105" spans="1:26" ht="20.100000000000001" customHeight="1" x14ac:dyDescent="0.25">
      <c r="A105" s="190"/>
      <c r="B105" s="193"/>
      <c r="C105" s="196"/>
      <c r="D105" s="190"/>
      <c r="E105" s="199"/>
      <c r="F105" s="199"/>
      <c r="G105" s="202"/>
      <c r="H105" s="202"/>
      <c r="I105" s="95" t="s">
        <v>438</v>
      </c>
      <c r="J105" s="48" t="s">
        <v>423</v>
      </c>
      <c r="K105" s="43"/>
      <c r="L105" s="43"/>
      <c r="M105" s="205"/>
      <c r="N105" s="43"/>
      <c r="O105" s="43"/>
      <c r="P105" s="43"/>
      <c r="Q105" s="43"/>
      <c r="R105" s="202"/>
      <c r="S105" s="39" t="s">
        <v>249</v>
      </c>
      <c r="T105" s="40" t="s">
        <v>249</v>
      </c>
      <c r="U105" s="70"/>
      <c r="V105" s="41" t="s">
        <v>254</v>
      </c>
      <c r="W105" s="40" t="s">
        <v>254</v>
      </c>
      <c r="X105" s="42" t="s">
        <v>372</v>
      </c>
      <c r="Y105" s="38"/>
      <c r="Z105" s="43"/>
    </row>
    <row r="106" spans="1:26" ht="20.100000000000001" customHeight="1" x14ac:dyDescent="0.25">
      <c r="A106" s="190"/>
      <c r="B106" s="193"/>
      <c r="C106" s="196"/>
      <c r="D106" s="190"/>
      <c r="E106" s="199"/>
      <c r="F106" s="199"/>
      <c r="G106" s="202"/>
      <c r="H106" s="202"/>
      <c r="I106" s="94" t="s">
        <v>439</v>
      </c>
      <c r="J106" s="48" t="s">
        <v>440</v>
      </c>
      <c r="K106" s="43"/>
      <c r="L106" s="43"/>
      <c r="M106" s="205"/>
      <c r="N106" s="43"/>
      <c r="O106" s="43"/>
      <c r="P106" s="43"/>
      <c r="Q106" s="43"/>
      <c r="R106" s="202"/>
      <c r="S106" s="39" t="s">
        <v>249</v>
      </c>
      <c r="T106" s="40" t="s">
        <v>249</v>
      </c>
      <c r="U106" s="70"/>
      <c r="V106" s="41" t="s">
        <v>254</v>
      </c>
      <c r="W106" s="40" t="s">
        <v>254</v>
      </c>
      <c r="X106" s="42" t="s">
        <v>372</v>
      </c>
      <c r="Y106" s="38"/>
      <c r="Z106" s="43"/>
    </row>
    <row r="107" spans="1:26" ht="20.100000000000001" customHeight="1" x14ac:dyDescent="0.25">
      <c r="A107" s="190"/>
      <c r="B107" s="193"/>
      <c r="C107" s="196"/>
      <c r="D107" s="190"/>
      <c r="E107" s="199"/>
      <c r="F107" s="199"/>
      <c r="G107" s="202"/>
      <c r="H107" s="202"/>
      <c r="I107" s="94" t="s">
        <v>441</v>
      </c>
      <c r="J107" s="48" t="s">
        <v>314</v>
      </c>
      <c r="K107" s="43"/>
      <c r="L107" s="43"/>
      <c r="M107" s="205"/>
      <c r="N107" s="43"/>
      <c r="O107" s="43"/>
      <c r="P107" s="43"/>
      <c r="Q107" s="43"/>
      <c r="R107" s="202"/>
      <c r="S107" s="39" t="s">
        <v>249</v>
      </c>
      <c r="T107" s="40" t="s">
        <v>249</v>
      </c>
      <c r="U107" s="70"/>
      <c r="V107" s="41" t="s">
        <v>254</v>
      </c>
      <c r="W107" s="40" t="s">
        <v>254</v>
      </c>
      <c r="X107" s="42" t="s">
        <v>372</v>
      </c>
      <c r="Y107" s="38"/>
      <c r="Z107" s="43"/>
    </row>
    <row r="108" spans="1:26" ht="20.100000000000001" customHeight="1" x14ac:dyDescent="0.25">
      <c r="A108" s="190"/>
      <c r="B108" s="193"/>
      <c r="C108" s="196"/>
      <c r="D108" s="190"/>
      <c r="E108" s="199"/>
      <c r="F108" s="199"/>
      <c r="G108" s="202"/>
      <c r="H108" s="202"/>
      <c r="I108" s="94" t="s">
        <v>442</v>
      </c>
      <c r="J108" s="48" t="s">
        <v>285</v>
      </c>
      <c r="K108" s="43"/>
      <c r="L108" s="43"/>
      <c r="M108" s="205"/>
      <c r="N108" s="43"/>
      <c r="O108" s="43"/>
      <c r="P108" s="43"/>
      <c r="Q108" s="43"/>
      <c r="R108" s="202"/>
      <c r="S108" s="39" t="s">
        <v>249</v>
      </c>
      <c r="T108" s="40" t="s">
        <v>249</v>
      </c>
      <c r="U108" s="70"/>
      <c r="V108" s="41" t="s">
        <v>254</v>
      </c>
      <c r="W108" s="40" t="s">
        <v>254</v>
      </c>
      <c r="X108" s="42" t="s">
        <v>372</v>
      </c>
      <c r="Y108" s="38"/>
      <c r="Z108" s="43"/>
    </row>
    <row r="109" spans="1:26" ht="20.100000000000001" customHeight="1" x14ac:dyDescent="0.25">
      <c r="A109" s="190"/>
      <c r="B109" s="193"/>
      <c r="C109" s="196"/>
      <c r="D109" s="190"/>
      <c r="E109" s="199"/>
      <c r="F109" s="199"/>
      <c r="G109" s="202"/>
      <c r="H109" s="202"/>
      <c r="I109" s="94" t="s">
        <v>443</v>
      </c>
      <c r="J109" s="48" t="s">
        <v>444</v>
      </c>
      <c r="K109" s="43"/>
      <c r="L109" s="43"/>
      <c r="M109" s="205"/>
      <c r="N109" s="43"/>
      <c r="O109" s="43"/>
      <c r="P109" s="43"/>
      <c r="Q109" s="43"/>
      <c r="R109" s="202"/>
      <c r="S109" s="39" t="s">
        <v>249</v>
      </c>
      <c r="T109" s="40" t="s">
        <v>249</v>
      </c>
      <c r="U109" s="70"/>
      <c r="V109" s="41" t="s">
        <v>254</v>
      </c>
      <c r="W109" s="40" t="s">
        <v>254</v>
      </c>
      <c r="X109" s="42" t="s">
        <v>372</v>
      </c>
      <c r="Y109" s="38"/>
      <c r="Z109" s="43"/>
    </row>
    <row r="110" spans="1:26" ht="20.100000000000001" customHeight="1" x14ac:dyDescent="0.25">
      <c r="A110" s="190"/>
      <c r="B110" s="193"/>
      <c r="C110" s="196"/>
      <c r="D110" s="190"/>
      <c r="E110" s="199"/>
      <c r="F110" s="199"/>
      <c r="G110" s="202"/>
      <c r="H110" s="202"/>
      <c r="I110" s="94" t="s">
        <v>445</v>
      </c>
      <c r="J110" s="48" t="s">
        <v>446</v>
      </c>
      <c r="K110" s="43"/>
      <c r="L110" s="43"/>
      <c r="M110" s="205"/>
      <c r="N110" s="43"/>
      <c r="O110" s="43"/>
      <c r="P110" s="43"/>
      <c r="Q110" s="43"/>
      <c r="R110" s="202"/>
      <c r="S110" s="39" t="s">
        <v>249</v>
      </c>
      <c r="T110" s="40" t="s">
        <v>249</v>
      </c>
      <c r="U110" s="70"/>
      <c r="V110" s="41" t="s">
        <v>254</v>
      </c>
      <c r="W110" s="40" t="s">
        <v>254</v>
      </c>
      <c r="X110" s="42" t="s">
        <v>372</v>
      </c>
      <c r="Y110" s="38"/>
      <c r="Z110" s="43"/>
    </row>
    <row r="111" spans="1:26" ht="20.100000000000001" customHeight="1" x14ac:dyDescent="0.25">
      <c r="A111" s="190"/>
      <c r="B111" s="193"/>
      <c r="C111" s="196"/>
      <c r="D111" s="190"/>
      <c r="E111" s="199"/>
      <c r="F111" s="199"/>
      <c r="G111" s="202"/>
      <c r="H111" s="202"/>
      <c r="I111" s="94" t="s">
        <v>447</v>
      </c>
      <c r="J111" s="48" t="s">
        <v>277</v>
      </c>
      <c r="K111" s="43"/>
      <c r="L111" s="43"/>
      <c r="M111" s="205"/>
      <c r="N111" s="43"/>
      <c r="O111" s="43"/>
      <c r="P111" s="43"/>
      <c r="Q111" s="43"/>
      <c r="R111" s="202"/>
      <c r="S111" s="39" t="s">
        <v>249</v>
      </c>
      <c r="T111" s="40" t="s">
        <v>249</v>
      </c>
      <c r="U111" s="70"/>
      <c r="V111" s="41" t="s">
        <v>254</v>
      </c>
      <c r="W111" s="40" t="s">
        <v>254</v>
      </c>
      <c r="X111" s="42" t="s">
        <v>372</v>
      </c>
      <c r="Y111" s="38"/>
      <c r="Z111" s="43"/>
    </row>
    <row r="112" spans="1:26" ht="20.100000000000001" customHeight="1" x14ac:dyDescent="0.25">
      <c r="A112" s="190"/>
      <c r="B112" s="193"/>
      <c r="C112" s="196"/>
      <c r="D112" s="190"/>
      <c r="E112" s="199"/>
      <c r="F112" s="199"/>
      <c r="G112" s="202"/>
      <c r="H112" s="202"/>
      <c r="I112" s="94" t="s">
        <v>448</v>
      </c>
      <c r="J112" s="48" t="s">
        <v>392</v>
      </c>
      <c r="K112" s="43"/>
      <c r="L112" s="43"/>
      <c r="M112" s="205"/>
      <c r="N112" s="43"/>
      <c r="O112" s="43"/>
      <c r="P112" s="43"/>
      <c r="Q112" s="43"/>
      <c r="R112" s="202"/>
      <c r="S112" s="39" t="s">
        <v>249</v>
      </c>
      <c r="T112" s="40" t="s">
        <v>249</v>
      </c>
      <c r="U112" s="70"/>
      <c r="V112" s="41" t="s">
        <v>254</v>
      </c>
      <c r="W112" s="40" t="s">
        <v>254</v>
      </c>
      <c r="X112" s="42" t="s">
        <v>372</v>
      </c>
      <c r="Y112" s="38"/>
      <c r="Z112" s="43"/>
    </row>
    <row r="113" spans="1:26" ht="20.100000000000001" customHeight="1" x14ac:dyDescent="0.25">
      <c r="A113" s="190"/>
      <c r="B113" s="193"/>
      <c r="C113" s="196"/>
      <c r="D113" s="190"/>
      <c r="E113" s="199"/>
      <c r="F113" s="199"/>
      <c r="G113" s="202"/>
      <c r="H113" s="202"/>
      <c r="I113" s="95" t="s">
        <v>449</v>
      </c>
      <c r="J113" s="48" t="s">
        <v>297</v>
      </c>
      <c r="K113" s="43"/>
      <c r="L113" s="43"/>
      <c r="M113" s="205"/>
      <c r="N113" s="43"/>
      <c r="O113" s="43"/>
      <c r="P113" s="43"/>
      <c r="Q113" s="43"/>
      <c r="R113" s="202"/>
      <c r="S113" s="39" t="s">
        <v>249</v>
      </c>
      <c r="T113" s="40" t="s">
        <v>249</v>
      </c>
      <c r="U113" s="70"/>
      <c r="V113" s="41" t="s">
        <v>254</v>
      </c>
      <c r="W113" s="40" t="s">
        <v>254</v>
      </c>
      <c r="X113" s="42" t="s">
        <v>372</v>
      </c>
      <c r="Y113" s="38"/>
      <c r="Z113" s="43"/>
    </row>
    <row r="114" spans="1:26" ht="20.100000000000001" customHeight="1" x14ac:dyDescent="0.25">
      <c r="A114" s="190"/>
      <c r="B114" s="193"/>
      <c r="C114" s="196"/>
      <c r="D114" s="190"/>
      <c r="E114" s="199"/>
      <c r="F114" s="199"/>
      <c r="G114" s="202"/>
      <c r="H114" s="202"/>
      <c r="I114" s="94" t="s">
        <v>450</v>
      </c>
      <c r="J114" s="48" t="s">
        <v>251</v>
      </c>
      <c r="K114" s="43"/>
      <c r="L114" s="43"/>
      <c r="M114" s="205"/>
      <c r="N114" s="43"/>
      <c r="O114" s="43"/>
      <c r="P114" s="43"/>
      <c r="Q114" s="43"/>
      <c r="R114" s="202"/>
      <c r="S114" s="39" t="s">
        <v>249</v>
      </c>
      <c r="T114" s="40" t="s">
        <v>249</v>
      </c>
      <c r="U114" s="70"/>
      <c r="V114" s="41" t="s">
        <v>254</v>
      </c>
      <c r="W114" s="40" t="s">
        <v>254</v>
      </c>
      <c r="X114" s="42" t="s">
        <v>372</v>
      </c>
      <c r="Y114" s="38"/>
      <c r="Z114" s="43"/>
    </row>
    <row r="115" spans="1:26" ht="20.100000000000001" customHeight="1" x14ac:dyDescent="0.25">
      <c r="A115" s="190"/>
      <c r="B115" s="193"/>
      <c r="C115" s="196"/>
      <c r="D115" s="190"/>
      <c r="E115" s="199"/>
      <c r="F115" s="199"/>
      <c r="G115" s="202"/>
      <c r="H115" s="202"/>
      <c r="I115" s="94" t="s">
        <v>451</v>
      </c>
      <c r="J115" s="48" t="s">
        <v>264</v>
      </c>
      <c r="K115" s="43"/>
      <c r="L115" s="43"/>
      <c r="M115" s="205"/>
      <c r="N115" s="43"/>
      <c r="O115" s="43"/>
      <c r="P115" s="43"/>
      <c r="Q115" s="43"/>
      <c r="R115" s="202"/>
      <c r="S115" s="39" t="s">
        <v>249</v>
      </c>
      <c r="T115" s="40" t="s">
        <v>249</v>
      </c>
      <c r="U115" s="70"/>
      <c r="V115" s="41" t="s">
        <v>254</v>
      </c>
      <c r="W115" s="40" t="s">
        <v>254</v>
      </c>
      <c r="X115" s="42" t="s">
        <v>372</v>
      </c>
      <c r="Y115" s="38"/>
      <c r="Z115" s="43"/>
    </row>
    <row r="116" spans="1:26" ht="20.100000000000001" customHeight="1" x14ac:dyDescent="0.25">
      <c r="A116" s="190"/>
      <c r="B116" s="193"/>
      <c r="C116" s="196"/>
      <c r="D116" s="190"/>
      <c r="E116" s="199"/>
      <c r="F116" s="199"/>
      <c r="G116" s="202"/>
      <c r="H116" s="202"/>
      <c r="I116" s="95" t="s">
        <v>452</v>
      </c>
      <c r="J116" s="44" t="s">
        <v>453</v>
      </c>
      <c r="K116" s="43"/>
      <c r="L116" s="43"/>
      <c r="M116" s="205"/>
      <c r="N116" s="43"/>
      <c r="O116" s="43"/>
      <c r="P116" s="43"/>
      <c r="Q116" s="43"/>
      <c r="R116" s="202"/>
      <c r="S116" s="39" t="s">
        <v>249</v>
      </c>
      <c r="T116" s="40" t="s">
        <v>249</v>
      </c>
      <c r="U116" s="70"/>
      <c r="V116" s="41" t="s">
        <v>254</v>
      </c>
      <c r="W116" s="40" t="s">
        <v>254</v>
      </c>
      <c r="X116" s="42" t="s">
        <v>372</v>
      </c>
      <c r="Y116" s="38"/>
      <c r="Z116" s="43"/>
    </row>
    <row r="117" spans="1:26" ht="20.100000000000001" customHeight="1" x14ac:dyDescent="0.25">
      <c r="A117" s="190"/>
      <c r="B117" s="193"/>
      <c r="C117" s="196"/>
      <c r="D117" s="190"/>
      <c r="E117" s="199"/>
      <c r="F117" s="199"/>
      <c r="G117" s="202"/>
      <c r="H117" s="202"/>
      <c r="I117" s="94" t="s">
        <v>454</v>
      </c>
      <c r="J117" s="48" t="s">
        <v>304</v>
      </c>
      <c r="K117" s="43"/>
      <c r="L117" s="43"/>
      <c r="M117" s="205"/>
      <c r="N117" s="43"/>
      <c r="O117" s="43"/>
      <c r="P117" s="43"/>
      <c r="Q117" s="43"/>
      <c r="R117" s="202"/>
      <c r="S117" s="39" t="s">
        <v>249</v>
      </c>
      <c r="T117" s="40" t="s">
        <v>249</v>
      </c>
      <c r="U117" s="70"/>
      <c r="V117" s="41" t="s">
        <v>254</v>
      </c>
      <c r="W117" s="40" t="s">
        <v>254</v>
      </c>
      <c r="X117" s="42" t="s">
        <v>372</v>
      </c>
      <c r="Y117" s="38"/>
      <c r="Z117" s="43"/>
    </row>
    <row r="118" spans="1:26" ht="20.100000000000001" customHeight="1" x14ac:dyDescent="0.25">
      <c r="A118" s="190"/>
      <c r="B118" s="193"/>
      <c r="C118" s="196"/>
      <c r="D118" s="190"/>
      <c r="E118" s="199"/>
      <c r="F118" s="199"/>
      <c r="G118" s="202"/>
      <c r="H118" s="202"/>
      <c r="I118" s="95" t="s">
        <v>455</v>
      </c>
      <c r="J118" s="44" t="s">
        <v>456</v>
      </c>
      <c r="K118" s="43"/>
      <c r="L118" s="43"/>
      <c r="M118" s="205"/>
      <c r="N118" s="43"/>
      <c r="O118" s="43"/>
      <c r="P118" s="43"/>
      <c r="Q118" s="43"/>
      <c r="R118" s="202"/>
      <c r="S118" s="39" t="s">
        <v>249</v>
      </c>
      <c r="T118" s="40" t="s">
        <v>249</v>
      </c>
      <c r="U118" s="70"/>
      <c r="V118" s="41" t="s">
        <v>254</v>
      </c>
      <c r="W118" s="40" t="s">
        <v>254</v>
      </c>
      <c r="X118" s="42" t="s">
        <v>372</v>
      </c>
      <c r="Y118" s="38"/>
      <c r="Z118" s="43"/>
    </row>
    <row r="119" spans="1:26" ht="20.100000000000001" customHeight="1" x14ac:dyDescent="0.25">
      <c r="A119" s="190"/>
      <c r="B119" s="193"/>
      <c r="C119" s="196"/>
      <c r="D119" s="190"/>
      <c r="E119" s="199"/>
      <c r="F119" s="199"/>
      <c r="G119" s="202"/>
      <c r="H119" s="202"/>
      <c r="I119" s="94" t="s">
        <v>457</v>
      </c>
      <c r="J119" s="48" t="s">
        <v>285</v>
      </c>
      <c r="K119" s="43"/>
      <c r="L119" s="43"/>
      <c r="M119" s="205"/>
      <c r="N119" s="43"/>
      <c r="O119" s="43"/>
      <c r="P119" s="43"/>
      <c r="Q119" s="43"/>
      <c r="R119" s="202"/>
      <c r="S119" s="39" t="s">
        <v>249</v>
      </c>
      <c r="T119" s="40" t="s">
        <v>249</v>
      </c>
      <c r="U119" s="70"/>
      <c r="V119" s="41" t="s">
        <v>254</v>
      </c>
      <c r="W119" s="40" t="s">
        <v>254</v>
      </c>
      <c r="X119" s="42" t="s">
        <v>372</v>
      </c>
      <c r="Y119" s="38"/>
      <c r="Z119" s="43"/>
    </row>
    <row r="120" spans="1:26" ht="20.100000000000001" customHeight="1" x14ac:dyDescent="0.25">
      <c r="A120" s="190"/>
      <c r="B120" s="193"/>
      <c r="C120" s="196"/>
      <c r="D120" s="190"/>
      <c r="E120" s="199"/>
      <c r="F120" s="199"/>
      <c r="G120" s="202"/>
      <c r="H120" s="202"/>
      <c r="I120" s="94" t="s">
        <v>458</v>
      </c>
      <c r="J120" s="48" t="s">
        <v>264</v>
      </c>
      <c r="K120" s="43"/>
      <c r="L120" s="43"/>
      <c r="M120" s="205"/>
      <c r="N120" s="43"/>
      <c r="O120" s="43"/>
      <c r="P120" s="43"/>
      <c r="Q120" s="43"/>
      <c r="R120" s="202"/>
      <c r="S120" s="39" t="s">
        <v>249</v>
      </c>
      <c r="T120" s="40" t="s">
        <v>249</v>
      </c>
      <c r="U120" s="70"/>
      <c r="V120" s="41" t="s">
        <v>254</v>
      </c>
      <c r="W120" s="40" t="s">
        <v>254</v>
      </c>
      <c r="X120" s="42" t="s">
        <v>372</v>
      </c>
      <c r="Y120" s="38"/>
      <c r="Z120" s="43"/>
    </row>
    <row r="121" spans="1:26" ht="20.100000000000001" customHeight="1" x14ac:dyDescent="0.25">
      <c r="A121" s="190"/>
      <c r="B121" s="193"/>
      <c r="C121" s="196"/>
      <c r="D121" s="190"/>
      <c r="E121" s="199"/>
      <c r="F121" s="199"/>
      <c r="G121" s="202"/>
      <c r="H121" s="202"/>
      <c r="I121" s="94" t="s">
        <v>459</v>
      </c>
      <c r="J121" s="48" t="s">
        <v>460</v>
      </c>
      <c r="K121" s="43"/>
      <c r="L121" s="43"/>
      <c r="M121" s="205"/>
      <c r="N121" s="43"/>
      <c r="O121" s="43"/>
      <c r="P121" s="43"/>
      <c r="Q121" s="43"/>
      <c r="R121" s="202"/>
      <c r="S121" s="39" t="s">
        <v>249</v>
      </c>
      <c r="T121" s="40" t="s">
        <v>249</v>
      </c>
      <c r="U121" s="70"/>
      <c r="V121" s="41" t="s">
        <v>254</v>
      </c>
      <c r="W121" s="40" t="s">
        <v>254</v>
      </c>
      <c r="X121" s="42" t="s">
        <v>372</v>
      </c>
      <c r="Y121" s="38"/>
      <c r="Z121" s="43"/>
    </row>
    <row r="122" spans="1:26" ht="20.100000000000001" customHeight="1" x14ac:dyDescent="0.25">
      <c r="A122" s="190"/>
      <c r="B122" s="193"/>
      <c r="C122" s="196"/>
      <c r="D122" s="190"/>
      <c r="E122" s="199"/>
      <c r="F122" s="199"/>
      <c r="G122" s="202"/>
      <c r="H122" s="202"/>
      <c r="I122" s="94" t="s">
        <v>461</v>
      </c>
      <c r="J122" s="44" t="s">
        <v>462</v>
      </c>
      <c r="K122" s="43"/>
      <c r="L122" s="43"/>
      <c r="M122" s="205"/>
      <c r="N122" s="43"/>
      <c r="O122" s="43"/>
      <c r="P122" s="43"/>
      <c r="Q122" s="43"/>
      <c r="R122" s="202"/>
      <c r="S122" s="39" t="s">
        <v>249</v>
      </c>
      <c r="T122" s="40" t="s">
        <v>249</v>
      </c>
      <c r="U122" s="70"/>
      <c r="V122" s="41" t="s">
        <v>254</v>
      </c>
      <c r="W122" s="40" t="s">
        <v>254</v>
      </c>
      <c r="X122" s="42" t="s">
        <v>372</v>
      </c>
      <c r="Y122" s="38"/>
      <c r="Z122" s="43"/>
    </row>
    <row r="123" spans="1:26" ht="20.100000000000001" customHeight="1" x14ac:dyDescent="0.25">
      <c r="A123" s="190"/>
      <c r="B123" s="193"/>
      <c r="C123" s="196"/>
      <c r="D123" s="190"/>
      <c r="E123" s="199"/>
      <c r="F123" s="199"/>
      <c r="G123" s="202"/>
      <c r="H123" s="202"/>
      <c r="I123" s="95" t="s">
        <v>463</v>
      </c>
      <c r="J123" s="48" t="s">
        <v>404</v>
      </c>
      <c r="K123" s="43"/>
      <c r="L123" s="43"/>
      <c r="M123" s="205"/>
      <c r="N123" s="43"/>
      <c r="O123" s="43"/>
      <c r="P123" s="43"/>
      <c r="Q123" s="43"/>
      <c r="R123" s="202"/>
      <c r="S123" s="39" t="s">
        <v>249</v>
      </c>
      <c r="T123" s="40" t="s">
        <v>249</v>
      </c>
      <c r="U123" s="70"/>
      <c r="V123" s="41" t="s">
        <v>254</v>
      </c>
      <c r="W123" s="40" t="s">
        <v>254</v>
      </c>
      <c r="X123" s="42" t="s">
        <v>372</v>
      </c>
      <c r="Y123" s="38"/>
      <c r="Z123" s="43"/>
    </row>
    <row r="124" spans="1:26" ht="20.100000000000001" customHeight="1" x14ac:dyDescent="0.25">
      <c r="A124" s="190"/>
      <c r="B124" s="193"/>
      <c r="C124" s="196"/>
      <c r="D124" s="190"/>
      <c r="E124" s="199"/>
      <c r="F124" s="199"/>
      <c r="G124" s="202"/>
      <c r="H124" s="202"/>
      <c r="I124" s="94" t="s">
        <v>464</v>
      </c>
      <c r="J124" s="48" t="s">
        <v>465</v>
      </c>
      <c r="K124" s="43"/>
      <c r="L124" s="43"/>
      <c r="M124" s="205"/>
      <c r="N124" s="43"/>
      <c r="O124" s="43"/>
      <c r="P124" s="43"/>
      <c r="Q124" s="43"/>
      <c r="R124" s="202"/>
      <c r="S124" s="39" t="s">
        <v>249</v>
      </c>
      <c r="T124" s="40" t="s">
        <v>249</v>
      </c>
      <c r="U124" s="70"/>
      <c r="V124" s="41" t="s">
        <v>254</v>
      </c>
      <c r="W124" s="40" t="s">
        <v>254</v>
      </c>
      <c r="X124" s="42" t="s">
        <v>372</v>
      </c>
      <c r="Y124" s="38"/>
      <c r="Z124" s="43"/>
    </row>
    <row r="125" spans="1:26" ht="20.100000000000001" customHeight="1" x14ac:dyDescent="0.25">
      <c r="A125" s="190"/>
      <c r="B125" s="193"/>
      <c r="C125" s="196"/>
      <c r="D125" s="190"/>
      <c r="E125" s="199"/>
      <c r="F125" s="199"/>
      <c r="G125" s="202"/>
      <c r="H125" s="202"/>
      <c r="I125" s="94" t="s">
        <v>466</v>
      </c>
      <c r="J125" s="48" t="s">
        <v>285</v>
      </c>
      <c r="K125" s="43"/>
      <c r="L125" s="43"/>
      <c r="M125" s="205"/>
      <c r="N125" s="43"/>
      <c r="O125" s="43"/>
      <c r="P125" s="43"/>
      <c r="Q125" s="43"/>
      <c r="R125" s="202"/>
      <c r="S125" s="39" t="s">
        <v>249</v>
      </c>
      <c r="T125" s="40" t="s">
        <v>249</v>
      </c>
      <c r="U125" s="70"/>
      <c r="V125" s="41" t="s">
        <v>254</v>
      </c>
      <c r="W125" s="40" t="s">
        <v>254</v>
      </c>
      <c r="X125" s="42" t="s">
        <v>372</v>
      </c>
      <c r="Y125" s="38"/>
      <c r="Z125" s="43"/>
    </row>
    <row r="126" spans="1:26" ht="20.100000000000001" customHeight="1" x14ac:dyDescent="0.25">
      <c r="A126" s="190"/>
      <c r="B126" s="193"/>
      <c r="C126" s="196"/>
      <c r="D126" s="190"/>
      <c r="E126" s="199"/>
      <c r="F126" s="199"/>
      <c r="G126" s="202"/>
      <c r="H126" s="202"/>
      <c r="I126" s="94" t="s">
        <v>467</v>
      </c>
      <c r="J126" s="48" t="s">
        <v>468</v>
      </c>
      <c r="K126" s="43"/>
      <c r="L126" s="43"/>
      <c r="M126" s="205"/>
      <c r="N126" s="43"/>
      <c r="O126" s="43"/>
      <c r="P126" s="43"/>
      <c r="Q126" s="43"/>
      <c r="R126" s="202"/>
      <c r="S126" s="39" t="s">
        <v>249</v>
      </c>
      <c r="T126" s="40" t="s">
        <v>249</v>
      </c>
      <c r="U126" s="70"/>
      <c r="V126" s="41" t="s">
        <v>254</v>
      </c>
      <c r="W126" s="40" t="s">
        <v>254</v>
      </c>
      <c r="X126" s="42" t="s">
        <v>372</v>
      </c>
      <c r="Y126" s="38"/>
      <c r="Z126" s="43"/>
    </row>
    <row r="127" spans="1:26" ht="20.100000000000001" customHeight="1" x14ac:dyDescent="0.25">
      <c r="A127" s="190"/>
      <c r="B127" s="193"/>
      <c r="C127" s="196"/>
      <c r="D127" s="190"/>
      <c r="E127" s="199"/>
      <c r="F127" s="199"/>
      <c r="G127" s="202"/>
      <c r="H127" s="202"/>
      <c r="I127" s="95" t="s">
        <v>469</v>
      </c>
      <c r="J127" s="48" t="s">
        <v>470</v>
      </c>
      <c r="K127" s="43"/>
      <c r="L127" s="43"/>
      <c r="M127" s="205"/>
      <c r="N127" s="43"/>
      <c r="O127" s="43"/>
      <c r="P127" s="43"/>
      <c r="Q127" s="43"/>
      <c r="R127" s="202"/>
      <c r="S127" s="39" t="s">
        <v>249</v>
      </c>
      <c r="T127" s="40" t="s">
        <v>249</v>
      </c>
      <c r="U127" s="70"/>
      <c r="V127" s="41" t="s">
        <v>254</v>
      </c>
      <c r="W127" s="40" t="s">
        <v>254</v>
      </c>
      <c r="X127" s="42" t="s">
        <v>372</v>
      </c>
      <c r="Y127" s="38"/>
      <c r="Z127" s="43"/>
    </row>
    <row r="128" spans="1:26" ht="20.100000000000001" customHeight="1" x14ac:dyDescent="0.25">
      <c r="A128" s="190"/>
      <c r="B128" s="193"/>
      <c r="C128" s="196"/>
      <c r="D128" s="190"/>
      <c r="E128" s="199"/>
      <c r="F128" s="199"/>
      <c r="G128" s="202"/>
      <c r="H128" s="202"/>
      <c r="I128" s="94" t="s">
        <v>471</v>
      </c>
      <c r="J128" s="48" t="s">
        <v>251</v>
      </c>
      <c r="K128" s="43"/>
      <c r="L128" s="43"/>
      <c r="M128" s="205"/>
      <c r="N128" s="43"/>
      <c r="O128" s="43"/>
      <c r="P128" s="43"/>
      <c r="Q128" s="43"/>
      <c r="R128" s="202"/>
      <c r="S128" s="39" t="s">
        <v>249</v>
      </c>
      <c r="T128" s="40" t="s">
        <v>249</v>
      </c>
      <c r="U128" s="70"/>
      <c r="V128" s="41" t="s">
        <v>254</v>
      </c>
      <c r="W128" s="40" t="s">
        <v>254</v>
      </c>
      <c r="X128" s="42" t="s">
        <v>372</v>
      </c>
      <c r="Y128" s="38"/>
      <c r="Z128" s="43"/>
    </row>
    <row r="129" spans="1:26" ht="20.100000000000001" customHeight="1" x14ac:dyDescent="0.25">
      <c r="A129" s="190"/>
      <c r="B129" s="193"/>
      <c r="C129" s="196"/>
      <c r="D129" s="190"/>
      <c r="E129" s="199"/>
      <c r="F129" s="199"/>
      <c r="G129" s="202"/>
      <c r="H129" s="202"/>
      <c r="I129" s="94" t="s">
        <v>472</v>
      </c>
      <c r="J129" s="48" t="s">
        <v>289</v>
      </c>
      <c r="K129" s="43"/>
      <c r="L129" s="43"/>
      <c r="M129" s="205"/>
      <c r="N129" s="43"/>
      <c r="O129" s="43"/>
      <c r="P129" s="43"/>
      <c r="Q129" s="43"/>
      <c r="R129" s="202"/>
      <c r="S129" s="39" t="s">
        <v>249</v>
      </c>
      <c r="T129" s="40" t="s">
        <v>249</v>
      </c>
      <c r="U129" s="70"/>
      <c r="V129" s="41" t="s">
        <v>254</v>
      </c>
      <c r="W129" s="40" t="s">
        <v>254</v>
      </c>
      <c r="X129" s="42" t="s">
        <v>372</v>
      </c>
      <c r="Y129" s="38"/>
      <c r="Z129" s="43"/>
    </row>
    <row r="130" spans="1:26" ht="20.100000000000001" customHeight="1" x14ac:dyDescent="0.25">
      <c r="A130" s="190"/>
      <c r="B130" s="193"/>
      <c r="C130" s="196"/>
      <c r="D130" s="190"/>
      <c r="E130" s="199"/>
      <c r="F130" s="199"/>
      <c r="G130" s="202"/>
      <c r="H130" s="202"/>
      <c r="I130" s="94" t="s">
        <v>473</v>
      </c>
      <c r="J130" s="48" t="s">
        <v>251</v>
      </c>
      <c r="K130" s="43"/>
      <c r="L130" s="43"/>
      <c r="M130" s="205"/>
      <c r="N130" s="43"/>
      <c r="O130" s="43"/>
      <c r="P130" s="43"/>
      <c r="Q130" s="43"/>
      <c r="R130" s="202"/>
      <c r="S130" s="39" t="s">
        <v>249</v>
      </c>
      <c r="T130" s="40" t="s">
        <v>249</v>
      </c>
      <c r="U130" s="70"/>
      <c r="V130" s="41" t="s">
        <v>254</v>
      </c>
      <c r="W130" s="40" t="s">
        <v>254</v>
      </c>
      <c r="X130" s="42" t="s">
        <v>372</v>
      </c>
      <c r="Y130" s="38"/>
      <c r="Z130" s="43"/>
    </row>
    <row r="131" spans="1:26" ht="20.100000000000001" customHeight="1" x14ac:dyDescent="0.25">
      <c r="A131" s="190"/>
      <c r="B131" s="193"/>
      <c r="C131" s="196"/>
      <c r="D131" s="190"/>
      <c r="E131" s="199"/>
      <c r="F131" s="199"/>
      <c r="G131" s="202"/>
      <c r="H131" s="202"/>
      <c r="I131" s="95" t="s">
        <v>474</v>
      </c>
      <c r="J131" s="48" t="s">
        <v>401</v>
      </c>
      <c r="K131" s="43"/>
      <c r="L131" s="43"/>
      <c r="M131" s="205"/>
      <c r="N131" s="43"/>
      <c r="O131" s="43"/>
      <c r="P131" s="43"/>
      <c r="Q131" s="43"/>
      <c r="R131" s="202"/>
      <c r="S131" s="39" t="s">
        <v>249</v>
      </c>
      <c r="T131" s="40" t="s">
        <v>249</v>
      </c>
      <c r="U131" s="70"/>
      <c r="V131" s="41" t="s">
        <v>254</v>
      </c>
      <c r="W131" s="40" t="s">
        <v>254</v>
      </c>
      <c r="X131" s="42" t="s">
        <v>372</v>
      </c>
      <c r="Y131" s="38"/>
      <c r="Z131" s="43"/>
    </row>
    <row r="132" spans="1:26" ht="20.100000000000001" customHeight="1" x14ac:dyDescent="0.25">
      <c r="A132" s="190"/>
      <c r="B132" s="193"/>
      <c r="C132" s="196"/>
      <c r="D132" s="190"/>
      <c r="E132" s="199"/>
      <c r="F132" s="199"/>
      <c r="G132" s="202"/>
      <c r="H132" s="202"/>
      <c r="I132" s="94" t="s">
        <v>475</v>
      </c>
      <c r="J132" s="48" t="s">
        <v>304</v>
      </c>
      <c r="K132" s="43"/>
      <c r="L132" s="43"/>
      <c r="M132" s="205"/>
      <c r="N132" s="43"/>
      <c r="O132" s="43"/>
      <c r="P132" s="43"/>
      <c r="Q132" s="43"/>
      <c r="R132" s="202"/>
      <c r="S132" s="39" t="s">
        <v>249</v>
      </c>
      <c r="T132" s="40" t="s">
        <v>249</v>
      </c>
      <c r="U132" s="70"/>
      <c r="V132" s="41" t="s">
        <v>254</v>
      </c>
      <c r="W132" s="40" t="s">
        <v>254</v>
      </c>
      <c r="X132" s="42" t="s">
        <v>372</v>
      </c>
      <c r="Y132" s="38"/>
      <c r="Z132" s="43"/>
    </row>
    <row r="133" spans="1:26" ht="20.100000000000001" customHeight="1" x14ac:dyDescent="0.25">
      <c r="A133" s="190"/>
      <c r="B133" s="193"/>
      <c r="C133" s="196"/>
      <c r="D133" s="190"/>
      <c r="E133" s="199"/>
      <c r="F133" s="199"/>
      <c r="G133" s="202"/>
      <c r="H133" s="202"/>
      <c r="I133" s="94" t="s">
        <v>476</v>
      </c>
      <c r="J133" s="48" t="s">
        <v>477</v>
      </c>
      <c r="K133" s="43"/>
      <c r="L133" s="43"/>
      <c r="M133" s="205"/>
      <c r="N133" s="43"/>
      <c r="O133" s="43"/>
      <c r="P133" s="43"/>
      <c r="Q133" s="43"/>
      <c r="R133" s="202"/>
      <c r="S133" s="39" t="s">
        <v>249</v>
      </c>
      <c r="T133" s="40" t="s">
        <v>249</v>
      </c>
      <c r="U133" s="70"/>
      <c r="V133" s="41" t="s">
        <v>254</v>
      </c>
      <c r="W133" s="40" t="s">
        <v>254</v>
      </c>
      <c r="X133" s="42" t="s">
        <v>372</v>
      </c>
      <c r="Y133" s="38"/>
      <c r="Z133" s="43"/>
    </row>
    <row r="134" spans="1:26" ht="20.100000000000001" customHeight="1" x14ac:dyDescent="0.25">
      <c r="A134" s="190"/>
      <c r="B134" s="193"/>
      <c r="C134" s="196"/>
      <c r="D134" s="190"/>
      <c r="E134" s="199"/>
      <c r="F134" s="199"/>
      <c r="G134" s="202"/>
      <c r="H134" s="202"/>
      <c r="I134" s="95" t="s">
        <v>478</v>
      </c>
      <c r="J134" s="48" t="s">
        <v>409</v>
      </c>
      <c r="K134" s="43"/>
      <c r="L134" s="43"/>
      <c r="M134" s="205"/>
      <c r="N134" s="43"/>
      <c r="O134" s="43"/>
      <c r="P134" s="43"/>
      <c r="Q134" s="43"/>
      <c r="R134" s="202"/>
      <c r="S134" s="39" t="s">
        <v>249</v>
      </c>
      <c r="T134" s="40" t="s">
        <v>249</v>
      </c>
      <c r="U134" s="70"/>
      <c r="V134" s="41" t="s">
        <v>254</v>
      </c>
      <c r="W134" s="40" t="s">
        <v>254</v>
      </c>
      <c r="X134" s="42" t="s">
        <v>372</v>
      </c>
      <c r="Y134" s="38"/>
      <c r="Z134" s="43"/>
    </row>
    <row r="135" spans="1:26" ht="20.100000000000001" customHeight="1" x14ac:dyDescent="0.25">
      <c r="A135" s="190"/>
      <c r="B135" s="193"/>
      <c r="C135" s="196"/>
      <c r="D135" s="190"/>
      <c r="E135" s="199"/>
      <c r="F135" s="199"/>
      <c r="G135" s="202"/>
      <c r="H135" s="202"/>
      <c r="I135" s="95" t="s">
        <v>479</v>
      </c>
      <c r="J135" s="48" t="s">
        <v>480</v>
      </c>
      <c r="K135" s="43"/>
      <c r="L135" s="43"/>
      <c r="M135" s="205"/>
      <c r="N135" s="43"/>
      <c r="O135" s="43"/>
      <c r="P135" s="43"/>
      <c r="Q135" s="43"/>
      <c r="R135" s="202"/>
      <c r="S135" s="39" t="s">
        <v>249</v>
      </c>
      <c r="T135" s="40" t="s">
        <v>249</v>
      </c>
      <c r="U135" s="70"/>
      <c r="V135" s="41" t="s">
        <v>254</v>
      </c>
      <c r="W135" s="40" t="s">
        <v>254</v>
      </c>
      <c r="X135" s="42" t="s">
        <v>372</v>
      </c>
      <c r="Y135" s="38"/>
      <c r="Z135" s="43"/>
    </row>
    <row r="136" spans="1:26" ht="20.100000000000001" customHeight="1" x14ac:dyDescent="0.25">
      <c r="A136" s="190"/>
      <c r="B136" s="193"/>
      <c r="C136" s="196"/>
      <c r="D136" s="190"/>
      <c r="E136" s="199"/>
      <c r="F136" s="199"/>
      <c r="G136" s="202"/>
      <c r="H136" s="202"/>
      <c r="I136" s="94" t="s">
        <v>481</v>
      </c>
      <c r="J136" s="48" t="s">
        <v>289</v>
      </c>
      <c r="K136" s="43"/>
      <c r="L136" s="43"/>
      <c r="M136" s="205"/>
      <c r="N136" s="43"/>
      <c r="O136" s="43"/>
      <c r="P136" s="43"/>
      <c r="Q136" s="43"/>
      <c r="R136" s="202"/>
      <c r="S136" s="39" t="s">
        <v>249</v>
      </c>
      <c r="T136" s="40" t="s">
        <v>249</v>
      </c>
      <c r="U136" s="70"/>
      <c r="V136" s="41" t="s">
        <v>254</v>
      </c>
      <c r="W136" s="40" t="s">
        <v>254</v>
      </c>
      <c r="X136" s="42" t="s">
        <v>372</v>
      </c>
      <c r="Y136" s="38"/>
      <c r="Z136" s="43"/>
    </row>
    <row r="137" spans="1:26" ht="20.100000000000001" customHeight="1" x14ac:dyDescent="0.25">
      <c r="A137" s="190"/>
      <c r="B137" s="193"/>
      <c r="C137" s="196"/>
      <c r="D137" s="190"/>
      <c r="E137" s="199"/>
      <c r="F137" s="199"/>
      <c r="G137" s="202"/>
      <c r="H137" s="202"/>
      <c r="I137" s="94" t="s">
        <v>482</v>
      </c>
      <c r="J137" s="48" t="s">
        <v>251</v>
      </c>
      <c r="K137" s="43"/>
      <c r="L137" s="43"/>
      <c r="M137" s="205"/>
      <c r="N137" s="43"/>
      <c r="O137" s="43"/>
      <c r="P137" s="43"/>
      <c r="Q137" s="43"/>
      <c r="R137" s="202"/>
      <c r="S137" s="39" t="s">
        <v>249</v>
      </c>
      <c r="T137" s="40" t="s">
        <v>249</v>
      </c>
      <c r="U137" s="70"/>
      <c r="V137" s="41" t="s">
        <v>254</v>
      </c>
      <c r="W137" s="40" t="s">
        <v>254</v>
      </c>
      <c r="X137" s="42" t="s">
        <v>372</v>
      </c>
      <c r="Y137" s="38"/>
      <c r="Z137" s="43"/>
    </row>
    <row r="138" spans="1:26" ht="20.100000000000001" customHeight="1" x14ac:dyDescent="0.25">
      <c r="A138" s="190"/>
      <c r="B138" s="193"/>
      <c r="C138" s="196"/>
      <c r="D138" s="190"/>
      <c r="E138" s="199"/>
      <c r="F138" s="199"/>
      <c r="G138" s="202"/>
      <c r="H138" s="202"/>
      <c r="I138" s="94" t="s">
        <v>483</v>
      </c>
      <c r="J138" s="48" t="s">
        <v>304</v>
      </c>
      <c r="K138" s="43"/>
      <c r="L138" s="43"/>
      <c r="M138" s="205"/>
      <c r="N138" s="43"/>
      <c r="O138" s="43"/>
      <c r="P138" s="43"/>
      <c r="Q138" s="43"/>
      <c r="R138" s="202"/>
      <c r="S138" s="39" t="s">
        <v>249</v>
      </c>
      <c r="T138" s="40" t="s">
        <v>249</v>
      </c>
      <c r="U138" s="70"/>
      <c r="V138" s="41" t="s">
        <v>254</v>
      </c>
      <c r="W138" s="40" t="s">
        <v>254</v>
      </c>
      <c r="X138" s="42" t="s">
        <v>372</v>
      </c>
      <c r="Y138" s="38"/>
      <c r="Z138" s="43"/>
    </row>
    <row r="139" spans="1:26" ht="20.100000000000001" customHeight="1" x14ac:dyDescent="0.25">
      <c r="A139" s="190"/>
      <c r="B139" s="193"/>
      <c r="C139" s="196"/>
      <c r="D139" s="190"/>
      <c r="E139" s="199"/>
      <c r="F139" s="199"/>
      <c r="G139" s="202"/>
      <c r="H139" s="202"/>
      <c r="I139" s="94" t="s">
        <v>484</v>
      </c>
      <c r="J139" s="48" t="s">
        <v>277</v>
      </c>
      <c r="K139" s="43"/>
      <c r="L139" s="43"/>
      <c r="M139" s="205"/>
      <c r="N139" s="43"/>
      <c r="O139" s="43"/>
      <c r="P139" s="43"/>
      <c r="Q139" s="43"/>
      <c r="R139" s="202"/>
      <c r="S139" s="39" t="s">
        <v>249</v>
      </c>
      <c r="T139" s="40" t="s">
        <v>249</v>
      </c>
      <c r="U139" s="70"/>
      <c r="V139" s="41" t="s">
        <v>254</v>
      </c>
      <c r="W139" s="40" t="s">
        <v>254</v>
      </c>
      <c r="X139" s="42" t="s">
        <v>372</v>
      </c>
      <c r="Y139" s="38"/>
      <c r="Z139" s="43"/>
    </row>
    <row r="140" spans="1:26" ht="20.100000000000001" customHeight="1" x14ac:dyDescent="0.25">
      <c r="A140" s="190"/>
      <c r="B140" s="193"/>
      <c r="C140" s="196"/>
      <c r="D140" s="190"/>
      <c r="E140" s="199"/>
      <c r="F140" s="199"/>
      <c r="G140" s="202"/>
      <c r="H140" s="202"/>
      <c r="I140" s="94" t="s">
        <v>485</v>
      </c>
      <c r="J140" s="44" t="s">
        <v>486</v>
      </c>
      <c r="K140" s="43"/>
      <c r="L140" s="43"/>
      <c r="M140" s="205"/>
      <c r="N140" s="43"/>
      <c r="O140" s="43"/>
      <c r="P140" s="43"/>
      <c r="Q140" s="43"/>
      <c r="R140" s="202"/>
      <c r="S140" s="39" t="s">
        <v>249</v>
      </c>
      <c r="T140" s="40" t="s">
        <v>249</v>
      </c>
      <c r="U140" s="70"/>
      <c r="V140" s="41" t="s">
        <v>254</v>
      </c>
      <c r="W140" s="40" t="s">
        <v>254</v>
      </c>
      <c r="X140" s="42" t="s">
        <v>372</v>
      </c>
      <c r="Y140" s="38"/>
      <c r="Z140" s="43"/>
    </row>
    <row r="141" spans="1:26" ht="20.100000000000001" customHeight="1" x14ac:dyDescent="0.25">
      <c r="A141" s="190"/>
      <c r="B141" s="193"/>
      <c r="C141" s="196"/>
      <c r="D141" s="190"/>
      <c r="E141" s="199"/>
      <c r="F141" s="199"/>
      <c r="G141" s="202"/>
      <c r="H141" s="202"/>
      <c r="I141" s="94" t="s">
        <v>487</v>
      </c>
      <c r="J141" s="48" t="s">
        <v>488</v>
      </c>
      <c r="K141" s="43"/>
      <c r="L141" s="43"/>
      <c r="M141" s="205"/>
      <c r="N141" s="43"/>
      <c r="O141" s="43"/>
      <c r="P141" s="43"/>
      <c r="Q141" s="43"/>
      <c r="R141" s="202"/>
      <c r="S141" s="39" t="s">
        <v>249</v>
      </c>
      <c r="T141" s="40" t="s">
        <v>249</v>
      </c>
      <c r="U141" s="70"/>
      <c r="V141" s="41" t="s">
        <v>254</v>
      </c>
      <c r="W141" s="40" t="s">
        <v>254</v>
      </c>
      <c r="X141" s="42" t="s">
        <v>372</v>
      </c>
      <c r="Y141" s="38"/>
      <c r="Z141" s="43"/>
    </row>
    <row r="142" spans="1:26" ht="20.100000000000001" customHeight="1" x14ac:dyDescent="0.25">
      <c r="A142" s="190"/>
      <c r="B142" s="193"/>
      <c r="C142" s="196"/>
      <c r="D142" s="190"/>
      <c r="E142" s="199"/>
      <c r="F142" s="199"/>
      <c r="G142" s="202"/>
      <c r="H142" s="202"/>
      <c r="I142" s="94" t="s">
        <v>489</v>
      </c>
      <c r="J142" s="48" t="s">
        <v>285</v>
      </c>
      <c r="K142" s="43"/>
      <c r="L142" s="43"/>
      <c r="M142" s="205"/>
      <c r="N142" s="43"/>
      <c r="O142" s="43"/>
      <c r="P142" s="43"/>
      <c r="Q142" s="43"/>
      <c r="R142" s="202"/>
      <c r="S142" s="39" t="s">
        <v>249</v>
      </c>
      <c r="T142" s="40" t="s">
        <v>249</v>
      </c>
      <c r="U142" s="70"/>
      <c r="V142" s="41" t="s">
        <v>254</v>
      </c>
      <c r="W142" s="40" t="s">
        <v>254</v>
      </c>
      <c r="X142" s="42" t="s">
        <v>372</v>
      </c>
      <c r="Y142" s="38"/>
      <c r="Z142" s="43"/>
    </row>
    <row r="143" spans="1:26" ht="20.100000000000001" customHeight="1" x14ac:dyDescent="0.25">
      <c r="A143" s="190"/>
      <c r="B143" s="193"/>
      <c r="C143" s="196"/>
      <c r="D143" s="190"/>
      <c r="E143" s="199"/>
      <c r="F143" s="199"/>
      <c r="G143" s="202"/>
      <c r="H143" s="202"/>
      <c r="I143" s="94" t="s">
        <v>490</v>
      </c>
      <c r="J143" s="44" t="s">
        <v>491</v>
      </c>
      <c r="K143" s="43"/>
      <c r="L143" s="43"/>
      <c r="M143" s="205"/>
      <c r="N143" s="43"/>
      <c r="O143" s="43"/>
      <c r="P143" s="43"/>
      <c r="Q143" s="43"/>
      <c r="R143" s="202"/>
      <c r="S143" s="39" t="s">
        <v>249</v>
      </c>
      <c r="T143" s="40" t="s">
        <v>249</v>
      </c>
      <c r="U143" s="70"/>
      <c r="V143" s="41" t="s">
        <v>254</v>
      </c>
      <c r="W143" s="40" t="s">
        <v>254</v>
      </c>
      <c r="X143" s="42" t="s">
        <v>372</v>
      </c>
      <c r="Y143" s="38"/>
      <c r="Z143" s="43"/>
    </row>
    <row r="144" spans="1:26" ht="20.100000000000001" customHeight="1" x14ac:dyDescent="0.25">
      <c r="A144" s="190"/>
      <c r="B144" s="193"/>
      <c r="C144" s="196"/>
      <c r="D144" s="190"/>
      <c r="E144" s="199"/>
      <c r="F144" s="199"/>
      <c r="G144" s="202"/>
      <c r="H144" s="202"/>
      <c r="I144" s="94" t="s">
        <v>492</v>
      </c>
      <c r="J144" s="44" t="s">
        <v>462</v>
      </c>
      <c r="K144" s="43"/>
      <c r="L144" s="43"/>
      <c r="M144" s="205"/>
      <c r="N144" s="43"/>
      <c r="O144" s="43"/>
      <c r="P144" s="43"/>
      <c r="Q144" s="43"/>
      <c r="R144" s="202"/>
      <c r="S144" s="39" t="s">
        <v>249</v>
      </c>
      <c r="T144" s="40" t="s">
        <v>249</v>
      </c>
      <c r="U144" s="70"/>
      <c r="V144" s="41" t="s">
        <v>254</v>
      </c>
      <c r="W144" s="40" t="s">
        <v>254</v>
      </c>
      <c r="X144" s="42" t="s">
        <v>372</v>
      </c>
      <c r="Y144" s="38"/>
      <c r="Z144" s="43"/>
    </row>
    <row r="145" spans="1:26" ht="20.100000000000001" customHeight="1" x14ac:dyDescent="0.25">
      <c r="A145" s="190"/>
      <c r="B145" s="193"/>
      <c r="C145" s="196"/>
      <c r="D145" s="190"/>
      <c r="E145" s="199"/>
      <c r="F145" s="199"/>
      <c r="G145" s="202"/>
      <c r="H145" s="202"/>
      <c r="I145" s="94" t="s">
        <v>493</v>
      </c>
      <c r="J145" s="48" t="s">
        <v>285</v>
      </c>
      <c r="K145" s="43"/>
      <c r="L145" s="43"/>
      <c r="M145" s="205"/>
      <c r="N145" s="43"/>
      <c r="O145" s="43"/>
      <c r="P145" s="43"/>
      <c r="Q145" s="43"/>
      <c r="R145" s="202"/>
      <c r="S145" s="39" t="s">
        <v>249</v>
      </c>
      <c r="T145" s="40" t="s">
        <v>249</v>
      </c>
      <c r="U145" s="70"/>
      <c r="V145" s="41" t="s">
        <v>254</v>
      </c>
      <c r="W145" s="40" t="s">
        <v>254</v>
      </c>
      <c r="X145" s="42" t="s">
        <v>372</v>
      </c>
      <c r="Y145" s="38"/>
      <c r="Z145" s="43"/>
    </row>
    <row r="146" spans="1:26" ht="20.100000000000001" customHeight="1" x14ac:dyDescent="0.25">
      <c r="A146" s="190"/>
      <c r="B146" s="193"/>
      <c r="C146" s="196"/>
      <c r="D146" s="190"/>
      <c r="E146" s="199"/>
      <c r="F146" s="199"/>
      <c r="G146" s="202"/>
      <c r="H146" s="202"/>
      <c r="I146" s="95" t="s">
        <v>494</v>
      </c>
      <c r="J146" s="48" t="s">
        <v>339</v>
      </c>
      <c r="K146" s="43"/>
      <c r="L146" s="43"/>
      <c r="M146" s="205"/>
      <c r="N146" s="43"/>
      <c r="O146" s="43"/>
      <c r="P146" s="43"/>
      <c r="Q146" s="43"/>
      <c r="R146" s="202"/>
      <c r="S146" s="39" t="s">
        <v>249</v>
      </c>
      <c r="T146" s="40" t="s">
        <v>249</v>
      </c>
      <c r="U146" s="70"/>
      <c r="V146" s="41" t="s">
        <v>254</v>
      </c>
      <c r="W146" s="40" t="s">
        <v>254</v>
      </c>
      <c r="X146" s="42" t="s">
        <v>372</v>
      </c>
      <c r="Y146" s="38"/>
      <c r="Z146" s="43"/>
    </row>
    <row r="147" spans="1:26" ht="20.100000000000001" customHeight="1" x14ac:dyDescent="0.25">
      <c r="A147" s="190"/>
      <c r="B147" s="193"/>
      <c r="C147" s="196"/>
      <c r="D147" s="190"/>
      <c r="E147" s="199"/>
      <c r="F147" s="199"/>
      <c r="G147" s="202"/>
      <c r="H147" s="202"/>
      <c r="I147" s="94" t="s">
        <v>495</v>
      </c>
      <c r="J147" s="48" t="s">
        <v>251</v>
      </c>
      <c r="K147" s="43"/>
      <c r="L147" s="43"/>
      <c r="M147" s="205"/>
      <c r="N147" s="43"/>
      <c r="O147" s="43"/>
      <c r="P147" s="43"/>
      <c r="Q147" s="43"/>
      <c r="R147" s="202"/>
      <c r="S147" s="39" t="s">
        <v>249</v>
      </c>
      <c r="T147" s="40" t="s">
        <v>249</v>
      </c>
      <c r="U147" s="70"/>
      <c r="V147" s="41" t="s">
        <v>254</v>
      </c>
      <c r="W147" s="40" t="s">
        <v>254</v>
      </c>
      <c r="X147" s="42" t="s">
        <v>372</v>
      </c>
      <c r="Y147" s="38"/>
      <c r="Z147" s="43"/>
    </row>
    <row r="148" spans="1:26" ht="20.100000000000001" customHeight="1" x14ac:dyDescent="0.25">
      <c r="A148" s="190"/>
      <c r="B148" s="193"/>
      <c r="C148" s="196"/>
      <c r="D148" s="190"/>
      <c r="E148" s="199"/>
      <c r="F148" s="199"/>
      <c r="G148" s="202"/>
      <c r="H148" s="202"/>
      <c r="I148" s="94" t="s">
        <v>496</v>
      </c>
      <c r="J148" s="44" t="s">
        <v>497</v>
      </c>
      <c r="K148" s="43"/>
      <c r="L148" s="43"/>
      <c r="M148" s="205"/>
      <c r="N148" s="43"/>
      <c r="O148" s="43"/>
      <c r="P148" s="43"/>
      <c r="Q148" s="43"/>
      <c r="R148" s="202"/>
      <c r="S148" s="39" t="s">
        <v>249</v>
      </c>
      <c r="T148" s="40" t="s">
        <v>249</v>
      </c>
      <c r="U148" s="70"/>
      <c r="V148" s="41" t="s">
        <v>254</v>
      </c>
      <c r="W148" s="40" t="s">
        <v>254</v>
      </c>
      <c r="X148" s="42" t="s">
        <v>372</v>
      </c>
      <c r="Y148" s="38"/>
      <c r="Z148" s="43"/>
    </row>
    <row r="149" spans="1:26" ht="20.100000000000001" customHeight="1" x14ac:dyDescent="0.25">
      <c r="A149" s="190"/>
      <c r="B149" s="193"/>
      <c r="C149" s="196"/>
      <c r="D149" s="190"/>
      <c r="E149" s="199"/>
      <c r="F149" s="199"/>
      <c r="G149" s="202"/>
      <c r="H149" s="202"/>
      <c r="I149" s="94" t="s">
        <v>498</v>
      </c>
      <c r="J149" s="48" t="s">
        <v>392</v>
      </c>
      <c r="K149" s="43"/>
      <c r="L149" s="43"/>
      <c r="M149" s="205"/>
      <c r="N149" s="43"/>
      <c r="O149" s="43"/>
      <c r="P149" s="43"/>
      <c r="Q149" s="43"/>
      <c r="R149" s="202"/>
      <c r="S149" s="39" t="s">
        <v>249</v>
      </c>
      <c r="T149" s="40" t="s">
        <v>249</v>
      </c>
      <c r="U149" s="70"/>
      <c r="V149" s="41" t="s">
        <v>254</v>
      </c>
      <c r="W149" s="40" t="s">
        <v>254</v>
      </c>
      <c r="X149" s="42" t="s">
        <v>372</v>
      </c>
      <c r="Y149" s="38"/>
      <c r="Z149" s="43"/>
    </row>
    <row r="150" spans="1:26" ht="20.100000000000001" customHeight="1" x14ac:dyDescent="0.25">
      <c r="A150" s="190"/>
      <c r="B150" s="193"/>
      <c r="C150" s="196"/>
      <c r="D150" s="190"/>
      <c r="E150" s="199"/>
      <c r="F150" s="199"/>
      <c r="G150" s="202"/>
      <c r="H150" s="202"/>
      <c r="I150" s="94" t="s">
        <v>499</v>
      </c>
      <c r="J150" s="48" t="s">
        <v>480</v>
      </c>
      <c r="K150" s="43"/>
      <c r="L150" s="43"/>
      <c r="M150" s="205"/>
      <c r="N150" s="43"/>
      <c r="O150" s="43"/>
      <c r="P150" s="43"/>
      <c r="Q150" s="43"/>
      <c r="R150" s="202"/>
      <c r="S150" s="39" t="s">
        <v>249</v>
      </c>
      <c r="T150" s="40" t="s">
        <v>249</v>
      </c>
      <c r="U150" s="70"/>
      <c r="V150" s="41" t="s">
        <v>254</v>
      </c>
      <c r="W150" s="40" t="s">
        <v>254</v>
      </c>
      <c r="X150" s="42" t="s">
        <v>372</v>
      </c>
      <c r="Y150" s="38"/>
      <c r="Z150" s="43"/>
    </row>
    <row r="151" spans="1:26" ht="20.100000000000001" customHeight="1" x14ac:dyDescent="0.25">
      <c r="A151" s="190"/>
      <c r="B151" s="193"/>
      <c r="C151" s="196"/>
      <c r="D151" s="190"/>
      <c r="E151" s="199"/>
      <c r="F151" s="199"/>
      <c r="G151" s="202"/>
      <c r="H151" s="202"/>
      <c r="I151" s="94" t="s">
        <v>500</v>
      </c>
      <c r="J151" s="44" t="s">
        <v>462</v>
      </c>
      <c r="K151" s="43"/>
      <c r="L151" s="43"/>
      <c r="M151" s="205"/>
      <c r="N151" s="43"/>
      <c r="O151" s="43"/>
      <c r="P151" s="43"/>
      <c r="Q151" s="43"/>
      <c r="R151" s="202"/>
      <c r="S151" s="39" t="s">
        <v>249</v>
      </c>
      <c r="T151" s="40" t="s">
        <v>249</v>
      </c>
      <c r="U151" s="70"/>
      <c r="V151" s="41" t="s">
        <v>254</v>
      </c>
      <c r="W151" s="40" t="s">
        <v>254</v>
      </c>
      <c r="X151" s="42" t="s">
        <v>372</v>
      </c>
      <c r="Y151" s="38"/>
      <c r="Z151" s="43"/>
    </row>
    <row r="152" spans="1:26" ht="20.100000000000001" customHeight="1" x14ac:dyDescent="0.25">
      <c r="A152" s="190"/>
      <c r="B152" s="193"/>
      <c r="C152" s="196"/>
      <c r="D152" s="190"/>
      <c r="E152" s="199"/>
      <c r="F152" s="199"/>
      <c r="G152" s="202"/>
      <c r="H152" s="202"/>
      <c r="I152" s="94" t="s">
        <v>501</v>
      </c>
      <c r="J152" s="48" t="s">
        <v>277</v>
      </c>
      <c r="K152" s="43"/>
      <c r="L152" s="43"/>
      <c r="M152" s="205"/>
      <c r="N152" s="43"/>
      <c r="O152" s="43"/>
      <c r="P152" s="43"/>
      <c r="Q152" s="43"/>
      <c r="R152" s="202"/>
      <c r="S152" s="39" t="s">
        <v>249</v>
      </c>
      <c r="T152" s="40" t="s">
        <v>249</v>
      </c>
      <c r="U152" s="70"/>
      <c r="V152" s="41" t="s">
        <v>254</v>
      </c>
      <c r="W152" s="40" t="s">
        <v>254</v>
      </c>
      <c r="X152" s="42" t="s">
        <v>372</v>
      </c>
      <c r="Y152" s="38"/>
      <c r="Z152" s="43"/>
    </row>
    <row r="153" spans="1:26" ht="20.100000000000001" customHeight="1" x14ac:dyDescent="0.25">
      <c r="A153" s="190"/>
      <c r="B153" s="193"/>
      <c r="C153" s="196"/>
      <c r="D153" s="190"/>
      <c r="E153" s="199"/>
      <c r="F153" s="199"/>
      <c r="G153" s="202"/>
      <c r="H153" s="202"/>
      <c r="I153" s="94" t="s">
        <v>502</v>
      </c>
      <c r="J153" s="48" t="s">
        <v>264</v>
      </c>
      <c r="K153" s="43"/>
      <c r="L153" s="43"/>
      <c r="M153" s="205"/>
      <c r="N153" s="43"/>
      <c r="O153" s="43"/>
      <c r="P153" s="43"/>
      <c r="Q153" s="43"/>
      <c r="R153" s="202"/>
      <c r="S153" s="39" t="s">
        <v>249</v>
      </c>
      <c r="T153" s="40" t="s">
        <v>249</v>
      </c>
      <c r="U153" s="70"/>
      <c r="V153" s="41" t="s">
        <v>254</v>
      </c>
      <c r="W153" s="40" t="s">
        <v>254</v>
      </c>
      <c r="X153" s="42" t="s">
        <v>372</v>
      </c>
      <c r="Y153" s="38"/>
      <c r="Z153" s="43"/>
    </row>
    <row r="154" spans="1:26" ht="20.100000000000001" customHeight="1" x14ac:dyDescent="0.25">
      <c r="A154" s="190"/>
      <c r="B154" s="193"/>
      <c r="C154" s="196"/>
      <c r="D154" s="190"/>
      <c r="E154" s="199"/>
      <c r="F154" s="199"/>
      <c r="G154" s="202"/>
      <c r="H154" s="202"/>
      <c r="I154" s="94" t="s">
        <v>503</v>
      </c>
      <c r="J154" s="48" t="s">
        <v>251</v>
      </c>
      <c r="K154" s="43"/>
      <c r="L154" s="43"/>
      <c r="M154" s="205"/>
      <c r="N154" s="43"/>
      <c r="O154" s="43"/>
      <c r="P154" s="43"/>
      <c r="Q154" s="43"/>
      <c r="R154" s="202"/>
      <c r="S154" s="39" t="s">
        <v>249</v>
      </c>
      <c r="T154" s="40" t="s">
        <v>249</v>
      </c>
      <c r="U154" s="70"/>
      <c r="V154" s="41" t="s">
        <v>254</v>
      </c>
      <c r="W154" s="40" t="s">
        <v>254</v>
      </c>
      <c r="X154" s="42" t="s">
        <v>372</v>
      </c>
      <c r="Y154" s="38"/>
      <c r="Z154" s="43"/>
    </row>
    <row r="155" spans="1:26" ht="20.100000000000001" customHeight="1" x14ac:dyDescent="0.25">
      <c r="A155" s="190"/>
      <c r="B155" s="193"/>
      <c r="C155" s="196"/>
      <c r="D155" s="190"/>
      <c r="E155" s="199"/>
      <c r="F155" s="199"/>
      <c r="G155" s="202"/>
      <c r="H155" s="202"/>
      <c r="I155" s="95" t="s">
        <v>504</v>
      </c>
      <c r="J155" s="48" t="s">
        <v>411</v>
      </c>
      <c r="K155" s="43"/>
      <c r="L155" s="43"/>
      <c r="M155" s="205"/>
      <c r="N155" s="43"/>
      <c r="O155" s="43"/>
      <c r="P155" s="43"/>
      <c r="Q155" s="43"/>
      <c r="R155" s="202"/>
      <c r="S155" s="39" t="s">
        <v>249</v>
      </c>
      <c r="T155" s="40" t="s">
        <v>249</v>
      </c>
      <c r="U155" s="70"/>
      <c r="V155" s="41" t="s">
        <v>254</v>
      </c>
      <c r="W155" s="40" t="s">
        <v>254</v>
      </c>
      <c r="X155" s="42" t="s">
        <v>372</v>
      </c>
      <c r="Y155" s="38"/>
      <c r="Z155" s="43"/>
    </row>
    <row r="156" spans="1:26" ht="20.100000000000001" customHeight="1" x14ac:dyDescent="0.25">
      <c r="A156" s="190"/>
      <c r="B156" s="193"/>
      <c r="C156" s="196"/>
      <c r="D156" s="190"/>
      <c r="E156" s="199"/>
      <c r="F156" s="199"/>
      <c r="G156" s="202"/>
      <c r="H156" s="202"/>
      <c r="I156" s="94" t="s">
        <v>505</v>
      </c>
      <c r="J156" s="48" t="s">
        <v>506</v>
      </c>
      <c r="K156" s="43"/>
      <c r="L156" s="43"/>
      <c r="M156" s="205"/>
      <c r="N156" s="43"/>
      <c r="O156" s="43"/>
      <c r="P156" s="43"/>
      <c r="Q156" s="43"/>
      <c r="R156" s="202"/>
      <c r="S156" s="39" t="s">
        <v>249</v>
      </c>
      <c r="T156" s="40" t="s">
        <v>249</v>
      </c>
      <c r="U156" s="70"/>
      <c r="V156" s="41" t="s">
        <v>254</v>
      </c>
      <c r="W156" s="40" t="s">
        <v>254</v>
      </c>
      <c r="X156" s="42" t="s">
        <v>372</v>
      </c>
      <c r="Y156" s="38"/>
      <c r="Z156" s="43"/>
    </row>
    <row r="157" spans="1:26" ht="20.100000000000001" customHeight="1" x14ac:dyDescent="0.25">
      <c r="A157" s="190"/>
      <c r="B157" s="193"/>
      <c r="C157" s="196"/>
      <c r="D157" s="190"/>
      <c r="E157" s="199"/>
      <c r="F157" s="199"/>
      <c r="G157" s="202"/>
      <c r="H157" s="202"/>
      <c r="I157" s="95" t="s">
        <v>507</v>
      </c>
      <c r="J157" s="48" t="s">
        <v>268</v>
      </c>
      <c r="K157" s="43"/>
      <c r="L157" s="43"/>
      <c r="M157" s="205"/>
      <c r="N157" s="43"/>
      <c r="O157" s="43"/>
      <c r="P157" s="43"/>
      <c r="Q157" s="43"/>
      <c r="R157" s="202"/>
      <c r="S157" s="39" t="s">
        <v>249</v>
      </c>
      <c r="T157" s="40" t="s">
        <v>249</v>
      </c>
      <c r="U157" s="70"/>
      <c r="V157" s="41" t="s">
        <v>254</v>
      </c>
      <c r="W157" s="40" t="s">
        <v>254</v>
      </c>
      <c r="X157" s="42" t="s">
        <v>372</v>
      </c>
      <c r="Y157" s="38"/>
      <c r="Z157" s="43"/>
    </row>
    <row r="158" spans="1:26" ht="20.100000000000001" customHeight="1" x14ac:dyDescent="0.25">
      <c r="A158" s="190"/>
      <c r="B158" s="193"/>
      <c r="C158" s="196"/>
      <c r="D158" s="190"/>
      <c r="E158" s="199"/>
      <c r="F158" s="199"/>
      <c r="G158" s="202"/>
      <c r="H158" s="202"/>
      <c r="I158" s="95" t="s">
        <v>508</v>
      </c>
      <c r="J158" s="48" t="s">
        <v>509</v>
      </c>
      <c r="K158" s="43"/>
      <c r="L158" s="43"/>
      <c r="M158" s="205"/>
      <c r="N158" s="43"/>
      <c r="O158" s="43"/>
      <c r="P158" s="43"/>
      <c r="Q158" s="43"/>
      <c r="R158" s="202"/>
      <c r="S158" s="39" t="s">
        <v>249</v>
      </c>
      <c r="T158" s="40" t="s">
        <v>249</v>
      </c>
      <c r="U158" s="70"/>
      <c r="V158" s="41" t="s">
        <v>254</v>
      </c>
      <c r="W158" s="40" t="s">
        <v>254</v>
      </c>
      <c r="X158" s="42" t="s">
        <v>372</v>
      </c>
      <c r="Y158" s="38"/>
      <c r="Z158" s="43"/>
    </row>
    <row r="159" spans="1:26" ht="20.100000000000001" customHeight="1" x14ac:dyDescent="0.25">
      <c r="A159" s="190"/>
      <c r="B159" s="193"/>
      <c r="C159" s="196"/>
      <c r="D159" s="190"/>
      <c r="E159" s="199"/>
      <c r="F159" s="199"/>
      <c r="G159" s="202"/>
      <c r="H159" s="202"/>
      <c r="I159" s="94" t="s">
        <v>510</v>
      </c>
      <c r="J159" s="48" t="s">
        <v>297</v>
      </c>
      <c r="K159" s="43"/>
      <c r="L159" s="43"/>
      <c r="M159" s="205"/>
      <c r="N159" s="43"/>
      <c r="O159" s="43"/>
      <c r="P159" s="43"/>
      <c r="Q159" s="43"/>
      <c r="R159" s="202"/>
      <c r="S159" s="39" t="s">
        <v>249</v>
      </c>
      <c r="T159" s="40" t="s">
        <v>249</v>
      </c>
      <c r="U159" s="70"/>
      <c r="V159" s="41" t="s">
        <v>254</v>
      </c>
      <c r="W159" s="40" t="s">
        <v>254</v>
      </c>
      <c r="X159" s="42" t="s">
        <v>372</v>
      </c>
      <c r="Y159" s="38"/>
      <c r="Z159" s="43"/>
    </row>
    <row r="160" spans="1:26" ht="20.100000000000001" customHeight="1" x14ac:dyDescent="0.25">
      <c r="A160" s="190"/>
      <c r="B160" s="193"/>
      <c r="C160" s="196"/>
      <c r="D160" s="190"/>
      <c r="E160" s="199"/>
      <c r="F160" s="199"/>
      <c r="G160" s="202"/>
      <c r="H160" s="202"/>
      <c r="I160" s="94" t="s">
        <v>511</v>
      </c>
      <c r="J160" s="48" t="s">
        <v>465</v>
      </c>
      <c r="K160" s="43"/>
      <c r="L160" s="43"/>
      <c r="M160" s="205"/>
      <c r="N160" s="43"/>
      <c r="O160" s="43"/>
      <c r="P160" s="43"/>
      <c r="Q160" s="43"/>
      <c r="R160" s="202"/>
      <c r="S160" s="39" t="s">
        <v>249</v>
      </c>
      <c r="T160" s="40" t="s">
        <v>249</v>
      </c>
      <c r="U160" s="70"/>
      <c r="V160" s="41" t="s">
        <v>254</v>
      </c>
      <c r="W160" s="40" t="s">
        <v>254</v>
      </c>
      <c r="X160" s="42" t="s">
        <v>372</v>
      </c>
      <c r="Y160" s="38"/>
      <c r="Z160" s="43"/>
    </row>
    <row r="161" spans="1:26" ht="20.100000000000001" customHeight="1" x14ac:dyDescent="0.25">
      <c r="A161" s="190"/>
      <c r="B161" s="193"/>
      <c r="C161" s="196"/>
      <c r="D161" s="190"/>
      <c r="E161" s="199"/>
      <c r="F161" s="199"/>
      <c r="G161" s="202"/>
      <c r="H161" s="202"/>
      <c r="I161" s="94" t="s">
        <v>512</v>
      </c>
      <c r="J161" s="48" t="s">
        <v>251</v>
      </c>
      <c r="K161" s="43"/>
      <c r="L161" s="43"/>
      <c r="M161" s="205"/>
      <c r="N161" s="43"/>
      <c r="O161" s="43"/>
      <c r="P161" s="43"/>
      <c r="Q161" s="43"/>
      <c r="R161" s="202"/>
      <c r="S161" s="39" t="s">
        <v>249</v>
      </c>
      <c r="T161" s="40" t="s">
        <v>249</v>
      </c>
      <c r="U161" s="70"/>
      <c r="V161" s="41" t="s">
        <v>254</v>
      </c>
      <c r="W161" s="40" t="s">
        <v>254</v>
      </c>
      <c r="X161" s="42" t="s">
        <v>372</v>
      </c>
      <c r="Y161" s="38"/>
      <c r="Z161" s="43"/>
    </row>
    <row r="162" spans="1:26" ht="20.100000000000001" customHeight="1" x14ac:dyDescent="0.25">
      <c r="A162" s="190"/>
      <c r="B162" s="193"/>
      <c r="C162" s="196"/>
      <c r="D162" s="190"/>
      <c r="E162" s="199"/>
      <c r="F162" s="199"/>
      <c r="G162" s="202"/>
      <c r="H162" s="202"/>
      <c r="I162" s="94" t="s">
        <v>513</v>
      </c>
      <c r="J162" s="48" t="s">
        <v>256</v>
      </c>
      <c r="K162" s="43"/>
      <c r="L162" s="43"/>
      <c r="M162" s="205"/>
      <c r="N162" s="43"/>
      <c r="O162" s="43"/>
      <c r="P162" s="43"/>
      <c r="Q162" s="43"/>
      <c r="R162" s="202"/>
      <c r="S162" s="39" t="s">
        <v>249</v>
      </c>
      <c r="T162" s="40" t="s">
        <v>249</v>
      </c>
      <c r="U162" s="70"/>
      <c r="V162" s="41" t="s">
        <v>254</v>
      </c>
      <c r="W162" s="40" t="s">
        <v>254</v>
      </c>
      <c r="X162" s="42" t="s">
        <v>372</v>
      </c>
      <c r="Y162" s="38"/>
      <c r="Z162" s="43"/>
    </row>
    <row r="163" spans="1:26" ht="20.100000000000001" customHeight="1" x14ac:dyDescent="0.25">
      <c r="A163" s="190"/>
      <c r="B163" s="193"/>
      <c r="C163" s="196"/>
      <c r="D163" s="190"/>
      <c r="E163" s="199"/>
      <c r="F163" s="199"/>
      <c r="G163" s="202"/>
      <c r="H163" s="202"/>
      <c r="I163" s="95" t="s">
        <v>514</v>
      </c>
      <c r="J163" s="48" t="s">
        <v>386</v>
      </c>
      <c r="K163" s="43"/>
      <c r="L163" s="43"/>
      <c r="M163" s="205"/>
      <c r="N163" s="43"/>
      <c r="O163" s="43"/>
      <c r="P163" s="43"/>
      <c r="Q163" s="43"/>
      <c r="R163" s="202"/>
      <c r="S163" s="39" t="s">
        <v>249</v>
      </c>
      <c r="T163" s="40" t="s">
        <v>249</v>
      </c>
      <c r="U163" s="70"/>
      <c r="V163" s="41" t="s">
        <v>254</v>
      </c>
      <c r="W163" s="40" t="s">
        <v>254</v>
      </c>
      <c r="X163" s="42" t="s">
        <v>372</v>
      </c>
      <c r="Y163" s="38"/>
      <c r="Z163" s="43"/>
    </row>
    <row r="164" spans="1:26" ht="20.100000000000001" customHeight="1" x14ac:dyDescent="0.25">
      <c r="A164" s="190"/>
      <c r="B164" s="193"/>
      <c r="C164" s="196"/>
      <c r="D164" s="190"/>
      <c r="E164" s="199"/>
      <c r="F164" s="199"/>
      <c r="G164" s="202"/>
      <c r="H164" s="202"/>
      <c r="I164" s="94" t="s">
        <v>515</v>
      </c>
      <c r="J164" s="48" t="s">
        <v>477</v>
      </c>
      <c r="K164" s="43"/>
      <c r="L164" s="43"/>
      <c r="M164" s="205"/>
      <c r="N164" s="43"/>
      <c r="O164" s="43"/>
      <c r="P164" s="43"/>
      <c r="Q164" s="43"/>
      <c r="R164" s="202"/>
      <c r="S164" s="39" t="s">
        <v>249</v>
      </c>
      <c r="T164" s="40" t="s">
        <v>249</v>
      </c>
      <c r="U164" s="70"/>
      <c r="V164" s="41" t="s">
        <v>254</v>
      </c>
      <c r="W164" s="40" t="s">
        <v>254</v>
      </c>
      <c r="X164" s="42" t="s">
        <v>372</v>
      </c>
      <c r="Y164" s="38"/>
      <c r="Z164" s="43"/>
    </row>
    <row r="165" spans="1:26" ht="20.100000000000001" customHeight="1" x14ac:dyDescent="0.25">
      <c r="A165" s="190"/>
      <c r="B165" s="193"/>
      <c r="C165" s="196"/>
      <c r="D165" s="190"/>
      <c r="E165" s="199"/>
      <c r="F165" s="199"/>
      <c r="G165" s="202"/>
      <c r="H165" s="202"/>
      <c r="I165" s="95" t="s">
        <v>516</v>
      </c>
      <c r="J165" s="48" t="s">
        <v>273</v>
      </c>
      <c r="K165" s="43"/>
      <c r="L165" s="43"/>
      <c r="M165" s="205"/>
      <c r="N165" s="43"/>
      <c r="O165" s="43"/>
      <c r="P165" s="43"/>
      <c r="Q165" s="43"/>
      <c r="R165" s="202"/>
      <c r="S165" s="39" t="s">
        <v>249</v>
      </c>
      <c r="T165" s="40" t="s">
        <v>249</v>
      </c>
      <c r="U165" s="70"/>
      <c r="V165" s="41" t="s">
        <v>254</v>
      </c>
      <c r="W165" s="40" t="s">
        <v>254</v>
      </c>
      <c r="X165" s="42" t="s">
        <v>372</v>
      </c>
      <c r="Y165" s="38"/>
      <c r="Z165" s="43"/>
    </row>
    <row r="166" spans="1:26" ht="20.100000000000001" customHeight="1" x14ac:dyDescent="0.25">
      <c r="A166" s="190"/>
      <c r="B166" s="193"/>
      <c r="C166" s="196"/>
      <c r="D166" s="190"/>
      <c r="E166" s="199"/>
      <c r="F166" s="199"/>
      <c r="G166" s="202"/>
      <c r="H166" s="202"/>
      <c r="I166" s="94" t="s">
        <v>517</v>
      </c>
      <c r="J166" s="48" t="s">
        <v>518</v>
      </c>
      <c r="K166" s="43"/>
      <c r="L166" s="43"/>
      <c r="M166" s="205"/>
      <c r="N166" s="43"/>
      <c r="O166" s="43"/>
      <c r="P166" s="43"/>
      <c r="Q166" s="43"/>
      <c r="R166" s="202"/>
      <c r="S166" s="39" t="s">
        <v>249</v>
      </c>
      <c r="T166" s="40" t="s">
        <v>249</v>
      </c>
      <c r="U166" s="70"/>
      <c r="V166" s="41" t="s">
        <v>254</v>
      </c>
      <c r="W166" s="40" t="s">
        <v>254</v>
      </c>
      <c r="X166" s="42" t="s">
        <v>372</v>
      </c>
      <c r="Y166" s="38"/>
      <c r="Z166" s="43"/>
    </row>
    <row r="167" spans="1:26" ht="20.100000000000001" customHeight="1" x14ac:dyDescent="0.25">
      <c r="A167" s="190"/>
      <c r="B167" s="193"/>
      <c r="C167" s="196"/>
      <c r="D167" s="190"/>
      <c r="E167" s="199"/>
      <c r="F167" s="199"/>
      <c r="G167" s="202"/>
      <c r="H167" s="202"/>
      <c r="I167" s="94" t="s">
        <v>519</v>
      </c>
      <c r="J167" s="48" t="s">
        <v>520</v>
      </c>
      <c r="K167" s="43"/>
      <c r="L167" s="43"/>
      <c r="M167" s="205"/>
      <c r="N167" s="43"/>
      <c r="O167" s="43"/>
      <c r="P167" s="43"/>
      <c r="Q167" s="43"/>
      <c r="R167" s="202"/>
      <c r="S167" s="39" t="s">
        <v>249</v>
      </c>
      <c r="T167" s="40" t="s">
        <v>249</v>
      </c>
      <c r="U167" s="70"/>
      <c r="V167" s="41" t="s">
        <v>254</v>
      </c>
      <c r="W167" s="40" t="s">
        <v>254</v>
      </c>
      <c r="X167" s="42" t="s">
        <v>372</v>
      </c>
      <c r="Y167" s="38"/>
      <c r="Z167" s="43"/>
    </row>
    <row r="168" spans="1:26" ht="20.100000000000001" customHeight="1" x14ac:dyDescent="0.25">
      <c r="A168" s="190"/>
      <c r="B168" s="193"/>
      <c r="C168" s="196"/>
      <c r="D168" s="190"/>
      <c r="E168" s="199"/>
      <c r="F168" s="199"/>
      <c r="G168" s="202"/>
      <c r="H168" s="202"/>
      <c r="I168" s="94" t="s">
        <v>521</v>
      </c>
      <c r="J168" s="48" t="s">
        <v>522</v>
      </c>
      <c r="K168" s="43"/>
      <c r="L168" s="43"/>
      <c r="M168" s="205"/>
      <c r="N168" s="43"/>
      <c r="O168" s="43"/>
      <c r="P168" s="43"/>
      <c r="Q168" s="43"/>
      <c r="R168" s="202"/>
      <c r="S168" s="39" t="s">
        <v>249</v>
      </c>
      <c r="T168" s="40" t="s">
        <v>249</v>
      </c>
      <c r="U168" s="70"/>
      <c r="V168" s="41" t="s">
        <v>254</v>
      </c>
      <c r="W168" s="40" t="s">
        <v>254</v>
      </c>
      <c r="X168" s="42" t="s">
        <v>372</v>
      </c>
      <c r="Y168" s="38"/>
      <c r="Z168" s="43"/>
    </row>
    <row r="169" spans="1:26" ht="20.100000000000001" customHeight="1" x14ac:dyDescent="0.25">
      <c r="A169" s="190"/>
      <c r="B169" s="193"/>
      <c r="C169" s="196"/>
      <c r="D169" s="190"/>
      <c r="E169" s="199"/>
      <c r="F169" s="199"/>
      <c r="G169" s="202"/>
      <c r="H169" s="202"/>
      <c r="I169" s="94" t="s">
        <v>523</v>
      </c>
      <c r="J169" s="48" t="s">
        <v>251</v>
      </c>
      <c r="K169" s="43"/>
      <c r="L169" s="43"/>
      <c r="M169" s="205"/>
      <c r="N169" s="43"/>
      <c r="O169" s="43"/>
      <c r="P169" s="43"/>
      <c r="Q169" s="43"/>
      <c r="R169" s="202"/>
      <c r="S169" s="39" t="s">
        <v>249</v>
      </c>
      <c r="T169" s="40" t="s">
        <v>249</v>
      </c>
      <c r="U169" s="70"/>
      <c r="V169" s="41" t="s">
        <v>254</v>
      </c>
      <c r="W169" s="40" t="s">
        <v>254</v>
      </c>
      <c r="X169" s="42" t="s">
        <v>372</v>
      </c>
      <c r="Y169" s="38"/>
      <c r="Z169" s="43"/>
    </row>
    <row r="170" spans="1:26" ht="20.100000000000001" customHeight="1" x14ac:dyDescent="0.25">
      <c r="A170" s="190"/>
      <c r="B170" s="193"/>
      <c r="C170" s="196"/>
      <c r="D170" s="190"/>
      <c r="E170" s="199"/>
      <c r="F170" s="199"/>
      <c r="G170" s="202"/>
      <c r="H170" s="202"/>
      <c r="I170" s="94" t="s">
        <v>524</v>
      </c>
      <c r="J170" s="48" t="s">
        <v>289</v>
      </c>
      <c r="K170" s="43"/>
      <c r="L170" s="43"/>
      <c r="M170" s="205"/>
      <c r="N170" s="43"/>
      <c r="O170" s="43"/>
      <c r="P170" s="43"/>
      <c r="Q170" s="43"/>
      <c r="R170" s="202"/>
      <c r="S170" s="39" t="s">
        <v>249</v>
      </c>
      <c r="T170" s="40" t="s">
        <v>249</v>
      </c>
      <c r="U170" s="70"/>
      <c r="V170" s="41" t="s">
        <v>254</v>
      </c>
      <c r="W170" s="40" t="s">
        <v>254</v>
      </c>
      <c r="X170" s="42" t="s">
        <v>372</v>
      </c>
      <c r="Y170" s="38"/>
      <c r="Z170" s="43"/>
    </row>
    <row r="171" spans="1:26" ht="20.100000000000001" customHeight="1" x14ac:dyDescent="0.25">
      <c r="A171" s="190"/>
      <c r="B171" s="193"/>
      <c r="C171" s="196"/>
      <c r="D171" s="190"/>
      <c r="E171" s="199"/>
      <c r="F171" s="199"/>
      <c r="G171" s="202"/>
      <c r="H171" s="202"/>
      <c r="I171" s="94" t="s">
        <v>525</v>
      </c>
      <c r="J171" s="48" t="s">
        <v>480</v>
      </c>
      <c r="K171" s="43"/>
      <c r="L171" s="43"/>
      <c r="M171" s="205"/>
      <c r="N171" s="43"/>
      <c r="O171" s="43"/>
      <c r="P171" s="43"/>
      <c r="Q171" s="43"/>
      <c r="R171" s="202"/>
      <c r="S171" s="39" t="s">
        <v>249</v>
      </c>
      <c r="T171" s="40" t="s">
        <v>249</v>
      </c>
      <c r="U171" s="70"/>
      <c r="V171" s="41" t="s">
        <v>254</v>
      </c>
      <c r="W171" s="40" t="s">
        <v>254</v>
      </c>
      <c r="X171" s="42" t="s">
        <v>372</v>
      </c>
      <c r="Y171" s="38"/>
      <c r="Z171" s="43"/>
    </row>
    <row r="172" spans="1:26" ht="20.100000000000001" customHeight="1" x14ac:dyDescent="0.25">
      <c r="A172" s="190"/>
      <c r="B172" s="193"/>
      <c r="C172" s="196"/>
      <c r="D172" s="190"/>
      <c r="E172" s="199"/>
      <c r="F172" s="199"/>
      <c r="G172" s="202"/>
      <c r="H172" s="202"/>
      <c r="I172" s="94" t="s">
        <v>526</v>
      </c>
      <c r="J172" s="48" t="s">
        <v>260</v>
      </c>
      <c r="K172" s="43"/>
      <c r="L172" s="43"/>
      <c r="M172" s="205"/>
      <c r="N172" s="43"/>
      <c r="O172" s="43"/>
      <c r="P172" s="43"/>
      <c r="Q172" s="43"/>
      <c r="R172" s="202"/>
      <c r="S172" s="39" t="s">
        <v>249</v>
      </c>
      <c r="T172" s="40" t="s">
        <v>249</v>
      </c>
      <c r="U172" s="70"/>
      <c r="V172" s="41" t="s">
        <v>254</v>
      </c>
      <c r="W172" s="40" t="s">
        <v>254</v>
      </c>
      <c r="X172" s="42" t="s">
        <v>372</v>
      </c>
      <c r="Y172" s="38"/>
      <c r="Z172" s="43"/>
    </row>
    <row r="173" spans="1:26" ht="20.100000000000001" customHeight="1" x14ac:dyDescent="0.25">
      <c r="A173" s="190"/>
      <c r="B173" s="193"/>
      <c r="C173" s="196"/>
      <c r="D173" s="190"/>
      <c r="E173" s="199"/>
      <c r="F173" s="199"/>
      <c r="G173" s="202"/>
      <c r="H173" s="202"/>
      <c r="I173" s="94" t="s">
        <v>527</v>
      </c>
      <c r="J173" s="48" t="s">
        <v>281</v>
      </c>
      <c r="K173" s="43"/>
      <c r="L173" s="43"/>
      <c r="M173" s="205"/>
      <c r="N173" s="43"/>
      <c r="O173" s="43"/>
      <c r="P173" s="43"/>
      <c r="Q173" s="43"/>
      <c r="R173" s="202"/>
      <c r="S173" s="39" t="s">
        <v>249</v>
      </c>
      <c r="T173" s="40" t="s">
        <v>249</v>
      </c>
      <c r="U173" s="70"/>
      <c r="V173" s="41" t="s">
        <v>254</v>
      </c>
      <c r="W173" s="40" t="s">
        <v>254</v>
      </c>
      <c r="X173" s="42" t="s">
        <v>372</v>
      </c>
      <c r="Y173" s="38"/>
      <c r="Z173" s="43"/>
    </row>
    <row r="174" spans="1:26" ht="20.100000000000001" customHeight="1" x14ac:dyDescent="0.25">
      <c r="A174" s="190"/>
      <c r="B174" s="193"/>
      <c r="C174" s="196"/>
      <c r="D174" s="190"/>
      <c r="E174" s="199"/>
      <c r="F174" s="199"/>
      <c r="G174" s="202"/>
      <c r="H174" s="202"/>
      <c r="I174" s="94" t="s">
        <v>528</v>
      </c>
      <c r="J174" s="48" t="s">
        <v>529</v>
      </c>
      <c r="K174" s="43"/>
      <c r="L174" s="43"/>
      <c r="M174" s="205"/>
      <c r="N174" s="43"/>
      <c r="O174" s="43"/>
      <c r="P174" s="43"/>
      <c r="Q174" s="43"/>
      <c r="R174" s="202"/>
      <c r="S174" s="39" t="s">
        <v>249</v>
      </c>
      <c r="T174" s="40" t="s">
        <v>249</v>
      </c>
      <c r="U174" s="70"/>
      <c r="V174" s="41" t="s">
        <v>254</v>
      </c>
      <c r="W174" s="40" t="s">
        <v>254</v>
      </c>
      <c r="X174" s="42" t="s">
        <v>372</v>
      </c>
      <c r="Y174" s="38"/>
      <c r="Z174" s="43"/>
    </row>
    <row r="175" spans="1:26" ht="20.100000000000001" customHeight="1" x14ac:dyDescent="0.25">
      <c r="A175" s="190"/>
      <c r="B175" s="193"/>
      <c r="C175" s="196"/>
      <c r="D175" s="190"/>
      <c r="E175" s="199"/>
      <c r="F175" s="199"/>
      <c r="G175" s="202"/>
      <c r="H175" s="202"/>
      <c r="I175" s="94" t="s">
        <v>530</v>
      </c>
      <c r="J175" s="48" t="s">
        <v>256</v>
      </c>
      <c r="K175" s="43"/>
      <c r="L175" s="43"/>
      <c r="M175" s="205"/>
      <c r="N175" s="43"/>
      <c r="O175" s="43"/>
      <c r="P175" s="43"/>
      <c r="Q175" s="43"/>
      <c r="R175" s="202"/>
      <c r="S175" s="39" t="s">
        <v>249</v>
      </c>
      <c r="T175" s="40" t="s">
        <v>249</v>
      </c>
      <c r="U175" s="70"/>
      <c r="V175" s="41" t="s">
        <v>254</v>
      </c>
      <c r="W175" s="40" t="s">
        <v>254</v>
      </c>
      <c r="X175" s="42" t="s">
        <v>372</v>
      </c>
      <c r="Y175" s="38"/>
      <c r="Z175" s="43"/>
    </row>
    <row r="176" spans="1:26" ht="20.100000000000001" customHeight="1" x14ac:dyDescent="0.25">
      <c r="A176" s="190"/>
      <c r="B176" s="193"/>
      <c r="C176" s="196"/>
      <c r="D176" s="190"/>
      <c r="E176" s="199"/>
      <c r="F176" s="199"/>
      <c r="G176" s="202"/>
      <c r="H176" s="202"/>
      <c r="I176" s="94" t="s">
        <v>531</v>
      </c>
      <c r="J176" s="48" t="s">
        <v>281</v>
      </c>
      <c r="K176" s="43"/>
      <c r="L176" s="43"/>
      <c r="M176" s="205"/>
      <c r="N176" s="43"/>
      <c r="O176" s="43"/>
      <c r="P176" s="43"/>
      <c r="Q176" s="43"/>
      <c r="R176" s="202"/>
      <c r="S176" s="39" t="s">
        <v>249</v>
      </c>
      <c r="T176" s="40" t="s">
        <v>249</v>
      </c>
      <c r="U176" s="70"/>
      <c r="V176" s="41" t="s">
        <v>254</v>
      </c>
      <c r="W176" s="40" t="s">
        <v>254</v>
      </c>
      <c r="X176" s="42" t="s">
        <v>372</v>
      </c>
      <c r="Y176" s="38"/>
      <c r="Z176" s="43"/>
    </row>
    <row r="177" spans="1:26" ht="20.100000000000001" customHeight="1" x14ac:dyDescent="0.25">
      <c r="A177" s="190"/>
      <c r="B177" s="193"/>
      <c r="C177" s="196"/>
      <c r="D177" s="190"/>
      <c r="E177" s="199"/>
      <c r="F177" s="199"/>
      <c r="G177" s="202"/>
      <c r="H177" s="202"/>
      <c r="I177" s="94" t="s">
        <v>532</v>
      </c>
      <c r="J177" s="48" t="s">
        <v>533</v>
      </c>
      <c r="K177" s="43"/>
      <c r="L177" s="43"/>
      <c r="M177" s="205"/>
      <c r="N177" s="43"/>
      <c r="O177" s="43"/>
      <c r="P177" s="43"/>
      <c r="Q177" s="43"/>
      <c r="R177" s="202"/>
      <c r="S177" s="39" t="s">
        <v>249</v>
      </c>
      <c r="T177" s="40" t="s">
        <v>249</v>
      </c>
      <c r="U177" s="70"/>
      <c r="V177" s="41" t="s">
        <v>254</v>
      </c>
      <c r="W177" s="40" t="s">
        <v>254</v>
      </c>
      <c r="X177" s="42" t="s">
        <v>372</v>
      </c>
      <c r="Y177" s="38"/>
      <c r="Z177" s="43"/>
    </row>
    <row r="178" spans="1:26" ht="20.100000000000001" customHeight="1" x14ac:dyDescent="0.25">
      <c r="A178" s="190"/>
      <c r="B178" s="193"/>
      <c r="C178" s="196"/>
      <c r="D178" s="190"/>
      <c r="E178" s="199"/>
      <c r="F178" s="199"/>
      <c r="G178" s="202"/>
      <c r="H178" s="202"/>
      <c r="I178" s="95" t="s">
        <v>534</v>
      </c>
      <c r="J178" s="48" t="s">
        <v>256</v>
      </c>
      <c r="K178" s="43"/>
      <c r="L178" s="43"/>
      <c r="M178" s="205"/>
      <c r="N178" s="43"/>
      <c r="O178" s="43"/>
      <c r="P178" s="43"/>
      <c r="Q178" s="43"/>
      <c r="R178" s="202"/>
      <c r="S178" s="39" t="s">
        <v>249</v>
      </c>
      <c r="T178" s="40" t="s">
        <v>249</v>
      </c>
      <c r="U178" s="70"/>
      <c r="V178" s="41" t="s">
        <v>254</v>
      </c>
      <c r="W178" s="40" t="s">
        <v>254</v>
      </c>
      <c r="X178" s="42" t="s">
        <v>372</v>
      </c>
      <c r="Y178" s="38"/>
      <c r="Z178" s="43"/>
    </row>
    <row r="179" spans="1:26" ht="20.100000000000001" customHeight="1" x14ac:dyDescent="0.25">
      <c r="A179" s="190"/>
      <c r="B179" s="193"/>
      <c r="C179" s="196"/>
      <c r="D179" s="190"/>
      <c r="E179" s="199"/>
      <c r="F179" s="199"/>
      <c r="G179" s="202"/>
      <c r="H179" s="202"/>
      <c r="I179" s="94" t="s">
        <v>535</v>
      </c>
      <c r="J179" s="48" t="s">
        <v>264</v>
      </c>
      <c r="K179" s="43"/>
      <c r="L179" s="43"/>
      <c r="M179" s="205"/>
      <c r="N179" s="43"/>
      <c r="O179" s="43"/>
      <c r="P179" s="43"/>
      <c r="Q179" s="43"/>
      <c r="R179" s="202"/>
      <c r="S179" s="39" t="s">
        <v>249</v>
      </c>
      <c r="T179" s="40" t="s">
        <v>249</v>
      </c>
      <c r="U179" s="70"/>
      <c r="V179" s="41" t="s">
        <v>254</v>
      </c>
      <c r="W179" s="40" t="s">
        <v>254</v>
      </c>
      <c r="X179" s="42" t="s">
        <v>372</v>
      </c>
      <c r="Y179" s="38"/>
      <c r="Z179" s="43"/>
    </row>
    <row r="180" spans="1:26" ht="20.100000000000001" customHeight="1" x14ac:dyDescent="0.25">
      <c r="A180" s="190"/>
      <c r="B180" s="193"/>
      <c r="C180" s="196"/>
      <c r="D180" s="190"/>
      <c r="E180" s="199"/>
      <c r="F180" s="199"/>
      <c r="G180" s="202"/>
      <c r="H180" s="202"/>
      <c r="I180" s="94" t="s">
        <v>536</v>
      </c>
      <c r="J180" s="48" t="s">
        <v>285</v>
      </c>
      <c r="K180" s="43"/>
      <c r="L180" s="43"/>
      <c r="M180" s="205"/>
      <c r="N180" s="43"/>
      <c r="O180" s="43"/>
      <c r="P180" s="43"/>
      <c r="Q180" s="43"/>
      <c r="R180" s="202"/>
      <c r="S180" s="39" t="s">
        <v>249</v>
      </c>
      <c r="T180" s="40" t="s">
        <v>249</v>
      </c>
      <c r="U180" s="70"/>
      <c r="V180" s="41" t="s">
        <v>254</v>
      </c>
      <c r="W180" s="40" t="s">
        <v>254</v>
      </c>
      <c r="X180" s="42" t="s">
        <v>372</v>
      </c>
      <c r="Y180" s="38"/>
      <c r="Z180" s="43"/>
    </row>
    <row r="181" spans="1:26" ht="20.100000000000001" customHeight="1" x14ac:dyDescent="0.25">
      <c r="A181" s="190"/>
      <c r="B181" s="193"/>
      <c r="C181" s="196"/>
      <c r="D181" s="190"/>
      <c r="E181" s="199"/>
      <c r="F181" s="199"/>
      <c r="G181" s="202"/>
      <c r="H181" s="202"/>
      <c r="I181" s="94" t="s">
        <v>537</v>
      </c>
      <c r="J181" s="48" t="s">
        <v>353</v>
      </c>
      <c r="K181" s="43"/>
      <c r="L181" s="43"/>
      <c r="M181" s="205"/>
      <c r="N181" s="43"/>
      <c r="O181" s="43"/>
      <c r="P181" s="43"/>
      <c r="Q181" s="43"/>
      <c r="R181" s="202"/>
      <c r="S181" s="39" t="s">
        <v>249</v>
      </c>
      <c r="T181" s="40" t="s">
        <v>249</v>
      </c>
      <c r="U181" s="70"/>
      <c r="V181" s="41" t="s">
        <v>254</v>
      </c>
      <c r="W181" s="40" t="s">
        <v>254</v>
      </c>
      <c r="X181" s="42" t="s">
        <v>372</v>
      </c>
      <c r="Y181" s="38"/>
      <c r="Z181" s="43"/>
    </row>
    <row r="182" spans="1:26" ht="20.100000000000001" customHeight="1" x14ac:dyDescent="0.25">
      <c r="A182" s="190"/>
      <c r="B182" s="193"/>
      <c r="C182" s="196"/>
      <c r="D182" s="190"/>
      <c r="E182" s="199"/>
      <c r="F182" s="199"/>
      <c r="G182" s="202"/>
      <c r="H182" s="202"/>
      <c r="I182" s="95" t="s">
        <v>538</v>
      </c>
      <c r="J182" s="48" t="s">
        <v>392</v>
      </c>
      <c r="K182" s="43"/>
      <c r="L182" s="43"/>
      <c r="M182" s="205"/>
      <c r="N182" s="43"/>
      <c r="O182" s="43"/>
      <c r="P182" s="43"/>
      <c r="Q182" s="43"/>
      <c r="R182" s="202"/>
      <c r="S182" s="39" t="s">
        <v>249</v>
      </c>
      <c r="T182" s="40" t="s">
        <v>249</v>
      </c>
      <c r="U182" s="70"/>
      <c r="V182" s="41" t="s">
        <v>254</v>
      </c>
      <c r="W182" s="40" t="s">
        <v>254</v>
      </c>
      <c r="X182" s="42" t="s">
        <v>372</v>
      </c>
      <c r="Y182" s="38"/>
      <c r="Z182" s="43"/>
    </row>
    <row r="183" spans="1:26" ht="20.100000000000001" customHeight="1" x14ac:dyDescent="0.25">
      <c r="A183" s="190"/>
      <c r="B183" s="193"/>
      <c r="C183" s="196"/>
      <c r="D183" s="190"/>
      <c r="E183" s="199"/>
      <c r="F183" s="199"/>
      <c r="G183" s="202"/>
      <c r="H183" s="202"/>
      <c r="I183" s="94" t="s">
        <v>539</v>
      </c>
      <c r="J183" s="48" t="s">
        <v>392</v>
      </c>
      <c r="K183" s="43"/>
      <c r="L183" s="43"/>
      <c r="M183" s="205"/>
      <c r="N183" s="43"/>
      <c r="O183" s="43"/>
      <c r="P183" s="43"/>
      <c r="Q183" s="43"/>
      <c r="R183" s="202"/>
      <c r="S183" s="39" t="s">
        <v>249</v>
      </c>
      <c r="T183" s="40" t="s">
        <v>249</v>
      </c>
      <c r="U183" s="70"/>
      <c r="V183" s="41" t="s">
        <v>254</v>
      </c>
      <c r="W183" s="40" t="s">
        <v>254</v>
      </c>
      <c r="X183" s="42" t="s">
        <v>372</v>
      </c>
      <c r="Y183" s="38"/>
      <c r="Z183" s="43"/>
    </row>
    <row r="184" spans="1:26" ht="20.100000000000001" customHeight="1" x14ac:dyDescent="0.25">
      <c r="A184" s="190"/>
      <c r="B184" s="193"/>
      <c r="C184" s="196"/>
      <c r="D184" s="190"/>
      <c r="E184" s="199"/>
      <c r="F184" s="199"/>
      <c r="G184" s="202"/>
      <c r="H184" s="202"/>
      <c r="I184" s="94" t="s">
        <v>540</v>
      </c>
      <c r="J184" s="44" t="s">
        <v>433</v>
      </c>
      <c r="K184" s="43"/>
      <c r="L184" s="43"/>
      <c r="M184" s="205"/>
      <c r="N184" s="43"/>
      <c r="O184" s="43"/>
      <c r="P184" s="43"/>
      <c r="Q184" s="43"/>
      <c r="R184" s="202"/>
      <c r="S184" s="39" t="s">
        <v>249</v>
      </c>
      <c r="T184" s="40" t="s">
        <v>249</v>
      </c>
      <c r="U184" s="70"/>
      <c r="V184" s="41" t="s">
        <v>254</v>
      </c>
      <c r="W184" s="40" t="s">
        <v>254</v>
      </c>
      <c r="X184" s="42" t="s">
        <v>372</v>
      </c>
      <c r="Y184" s="38"/>
      <c r="Z184" s="43"/>
    </row>
    <row r="185" spans="1:26" ht="20.100000000000001" customHeight="1" x14ac:dyDescent="0.25">
      <c r="A185" s="190"/>
      <c r="B185" s="193"/>
      <c r="C185" s="196"/>
      <c r="D185" s="190"/>
      <c r="E185" s="199"/>
      <c r="F185" s="199"/>
      <c r="G185" s="202"/>
      <c r="H185" s="202"/>
      <c r="I185" s="94" t="s">
        <v>541</v>
      </c>
      <c r="J185" s="48" t="s">
        <v>260</v>
      </c>
      <c r="K185" s="43"/>
      <c r="L185" s="43"/>
      <c r="M185" s="205"/>
      <c r="N185" s="43"/>
      <c r="O185" s="43"/>
      <c r="P185" s="43"/>
      <c r="Q185" s="43"/>
      <c r="R185" s="202"/>
      <c r="S185" s="39" t="s">
        <v>249</v>
      </c>
      <c r="T185" s="40" t="s">
        <v>249</v>
      </c>
      <c r="U185" s="70"/>
      <c r="V185" s="41" t="s">
        <v>254</v>
      </c>
      <c r="W185" s="40" t="s">
        <v>254</v>
      </c>
      <c r="X185" s="42" t="s">
        <v>372</v>
      </c>
      <c r="Y185" s="38"/>
      <c r="Z185" s="43"/>
    </row>
    <row r="186" spans="1:26" ht="20.100000000000001" customHeight="1" x14ac:dyDescent="0.25">
      <c r="A186" s="190"/>
      <c r="B186" s="193"/>
      <c r="C186" s="196"/>
      <c r="D186" s="190"/>
      <c r="E186" s="199"/>
      <c r="F186" s="199"/>
      <c r="G186" s="202"/>
      <c r="H186" s="202"/>
      <c r="I186" s="95" t="s">
        <v>542</v>
      </c>
      <c r="J186" s="48" t="s">
        <v>264</v>
      </c>
      <c r="K186" s="43"/>
      <c r="L186" s="43"/>
      <c r="M186" s="205"/>
      <c r="N186" s="43"/>
      <c r="O186" s="43"/>
      <c r="P186" s="43"/>
      <c r="Q186" s="43"/>
      <c r="R186" s="202"/>
      <c r="S186" s="39" t="s">
        <v>249</v>
      </c>
      <c r="T186" s="40" t="s">
        <v>249</v>
      </c>
      <c r="U186" s="70"/>
      <c r="V186" s="41" t="s">
        <v>254</v>
      </c>
      <c r="W186" s="40" t="s">
        <v>254</v>
      </c>
      <c r="X186" s="42" t="s">
        <v>372</v>
      </c>
      <c r="Y186" s="38"/>
      <c r="Z186" s="43"/>
    </row>
    <row r="187" spans="1:26" ht="20.100000000000001" customHeight="1" x14ac:dyDescent="0.25">
      <c r="A187" s="190"/>
      <c r="B187" s="193"/>
      <c r="C187" s="196"/>
      <c r="D187" s="190"/>
      <c r="E187" s="199"/>
      <c r="F187" s="199"/>
      <c r="G187" s="202"/>
      <c r="H187" s="202"/>
      <c r="I187" s="94" t="s">
        <v>543</v>
      </c>
      <c r="J187" s="44" t="s">
        <v>544</v>
      </c>
      <c r="K187" s="43"/>
      <c r="L187" s="43"/>
      <c r="M187" s="205"/>
      <c r="N187" s="43"/>
      <c r="O187" s="43"/>
      <c r="P187" s="43"/>
      <c r="Q187" s="43"/>
      <c r="R187" s="202"/>
      <c r="S187" s="39" t="s">
        <v>249</v>
      </c>
      <c r="T187" s="40" t="s">
        <v>249</v>
      </c>
      <c r="U187" s="70"/>
      <c r="V187" s="41" t="s">
        <v>254</v>
      </c>
      <c r="W187" s="40" t="s">
        <v>254</v>
      </c>
      <c r="X187" s="42" t="s">
        <v>372</v>
      </c>
      <c r="Y187" s="38"/>
      <c r="Z187" s="43"/>
    </row>
    <row r="188" spans="1:26" ht="20.100000000000001" customHeight="1" x14ac:dyDescent="0.25">
      <c r="A188" s="190"/>
      <c r="B188" s="193"/>
      <c r="C188" s="196"/>
      <c r="D188" s="190"/>
      <c r="E188" s="199"/>
      <c r="F188" s="199"/>
      <c r="G188" s="202"/>
      <c r="H188" s="202"/>
      <c r="I188" s="94" t="s">
        <v>545</v>
      </c>
      <c r="J188" s="48" t="s">
        <v>546</v>
      </c>
      <c r="K188" s="43"/>
      <c r="L188" s="43"/>
      <c r="M188" s="205"/>
      <c r="N188" s="43"/>
      <c r="O188" s="43"/>
      <c r="P188" s="43"/>
      <c r="Q188" s="43"/>
      <c r="R188" s="202"/>
      <c r="S188" s="39" t="s">
        <v>249</v>
      </c>
      <c r="T188" s="40" t="s">
        <v>249</v>
      </c>
      <c r="U188" s="70"/>
      <c r="V188" s="41" t="s">
        <v>254</v>
      </c>
      <c r="W188" s="40" t="s">
        <v>254</v>
      </c>
      <c r="X188" s="42" t="s">
        <v>372</v>
      </c>
      <c r="Y188" s="38"/>
      <c r="Z188" s="43"/>
    </row>
    <row r="189" spans="1:26" ht="20.100000000000001" customHeight="1" x14ac:dyDescent="0.25">
      <c r="A189" s="190"/>
      <c r="B189" s="193"/>
      <c r="C189" s="196"/>
      <c r="D189" s="190"/>
      <c r="E189" s="199"/>
      <c r="F189" s="199"/>
      <c r="G189" s="202"/>
      <c r="H189" s="202"/>
      <c r="I189" s="94" t="s">
        <v>547</v>
      </c>
      <c r="J189" s="48" t="s">
        <v>251</v>
      </c>
      <c r="K189" s="43"/>
      <c r="L189" s="43"/>
      <c r="M189" s="205"/>
      <c r="N189" s="43"/>
      <c r="O189" s="43"/>
      <c r="P189" s="43"/>
      <c r="Q189" s="43"/>
      <c r="R189" s="202"/>
      <c r="S189" s="39" t="s">
        <v>249</v>
      </c>
      <c r="T189" s="40" t="s">
        <v>249</v>
      </c>
      <c r="U189" s="70"/>
      <c r="V189" s="41" t="s">
        <v>254</v>
      </c>
      <c r="W189" s="40" t="s">
        <v>254</v>
      </c>
      <c r="X189" s="42" t="s">
        <v>372</v>
      </c>
      <c r="Y189" s="38"/>
      <c r="Z189" s="43"/>
    </row>
    <row r="190" spans="1:26" ht="20.100000000000001" customHeight="1" x14ac:dyDescent="0.25">
      <c r="A190" s="190"/>
      <c r="B190" s="193"/>
      <c r="C190" s="196"/>
      <c r="D190" s="190"/>
      <c r="E190" s="199"/>
      <c r="F190" s="199"/>
      <c r="G190" s="202"/>
      <c r="H190" s="202"/>
      <c r="I190" s="94" t="s">
        <v>548</v>
      </c>
      <c r="J190" s="44" t="s">
        <v>549</v>
      </c>
      <c r="K190" s="43"/>
      <c r="L190" s="43"/>
      <c r="M190" s="205"/>
      <c r="N190" s="43"/>
      <c r="O190" s="43"/>
      <c r="P190" s="43"/>
      <c r="Q190" s="43"/>
      <c r="R190" s="202"/>
      <c r="S190" s="39" t="s">
        <v>249</v>
      </c>
      <c r="T190" s="40" t="s">
        <v>249</v>
      </c>
      <c r="U190" s="70"/>
      <c r="V190" s="41" t="s">
        <v>254</v>
      </c>
      <c r="W190" s="40" t="s">
        <v>254</v>
      </c>
      <c r="X190" s="42" t="s">
        <v>372</v>
      </c>
      <c r="Y190" s="38"/>
      <c r="Z190" s="43"/>
    </row>
    <row r="191" spans="1:26" ht="20.100000000000001" customHeight="1" x14ac:dyDescent="0.25">
      <c r="A191" s="190"/>
      <c r="B191" s="193"/>
      <c r="C191" s="196"/>
      <c r="D191" s="190"/>
      <c r="E191" s="199"/>
      <c r="F191" s="199"/>
      <c r="G191" s="202"/>
      <c r="H191" s="202"/>
      <c r="I191" s="95" t="s">
        <v>550</v>
      </c>
      <c r="J191" s="44" t="s">
        <v>551</v>
      </c>
      <c r="K191" s="43"/>
      <c r="L191" s="43"/>
      <c r="M191" s="205"/>
      <c r="N191" s="43"/>
      <c r="O191" s="43"/>
      <c r="P191" s="43"/>
      <c r="Q191" s="43"/>
      <c r="R191" s="202"/>
      <c r="S191" s="39" t="s">
        <v>249</v>
      </c>
      <c r="T191" s="40" t="s">
        <v>249</v>
      </c>
      <c r="U191" s="70"/>
      <c r="V191" s="41" t="s">
        <v>254</v>
      </c>
      <c r="W191" s="40" t="s">
        <v>254</v>
      </c>
      <c r="X191" s="42" t="s">
        <v>372</v>
      </c>
      <c r="Y191" s="38"/>
      <c r="Z191" s="43"/>
    </row>
    <row r="192" spans="1:26" ht="20.100000000000001" customHeight="1" x14ac:dyDescent="0.25">
      <c r="A192" s="190"/>
      <c r="B192" s="193"/>
      <c r="C192" s="196"/>
      <c r="D192" s="190"/>
      <c r="E192" s="199"/>
      <c r="F192" s="199"/>
      <c r="G192" s="202"/>
      <c r="H192" s="202"/>
      <c r="I192" s="95" t="s">
        <v>552</v>
      </c>
      <c r="J192" s="48" t="s">
        <v>285</v>
      </c>
      <c r="K192" s="43"/>
      <c r="L192" s="43"/>
      <c r="M192" s="205"/>
      <c r="N192" s="43"/>
      <c r="O192" s="43"/>
      <c r="P192" s="43"/>
      <c r="Q192" s="43"/>
      <c r="R192" s="202"/>
      <c r="S192" s="39" t="s">
        <v>249</v>
      </c>
      <c r="T192" s="40" t="s">
        <v>249</v>
      </c>
      <c r="U192" s="70"/>
      <c r="V192" s="41" t="s">
        <v>254</v>
      </c>
      <c r="W192" s="40" t="s">
        <v>254</v>
      </c>
      <c r="X192" s="42" t="s">
        <v>372</v>
      </c>
      <c r="Y192" s="38"/>
      <c r="Z192" s="43"/>
    </row>
    <row r="193" spans="1:26" ht="20.100000000000001" customHeight="1" x14ac:dyDescent="0.25">
      <c r="A193" s="190"/>
      <c r="B193" s="193"/>
      <c r="C193" s="196"/>
      <c r="D193" s="190"/>
      <c r="E193" s="199"/>
      <c r="F193" s="199"/>
      <c r="G193" s="202"/>
      <c r="H193" s="202"/>
      <c r="I193" s="94" t="s">
        <v>553</v>
      </c>
      <c r="J193" s="48" t="s">
        <v>554</v>
      </c>
      <c r="K193" s="43"/>
      <c r="L193" s="43"/>
      <c r="M193" s="205"/>
      <c r="N193" s="43"/>
      <c r="O193" s="43"/>
      <c r="P193" s="43"/>
      <c r="Q193" s="43"/>
      <c r="R193" s="202"/>
      <c r="S193" s="39" t="s">
        <v>249</v>
      </c>
      <c r="T193" s="40" t="s">
        <v>249</v>
      </c>
      <c r="U193" s="70"/>
      <c r="V193" s="41" t="s">
        <v>254</v>
      </c>
      <c r="W193" s="40" t="s">
        <v>254</v>
      </c>
      <c r="X193" s="42" t="s">
        <v>372</v>
      </c>
      <c r="Y193" s="38"/>
      <c r="Z193" s="43"/>
    </row>
    <row r="194" spans="1:26" ht="20.100000000000001" customHeight="1" x14ac:dyDescent="0.25">
      <c r="A194" s="190"/>
      <c r="B194" s="193"/>
      <c r="C194" s="196"/>
      <c r="D194" s="190"/>
      <c r="E194" s="199"/>
      <c r="F194" s="199"/>
      <c r="G194" s="202"/>
      <c r="H194" s="202"/>
      <c r="I194" s="94" t="s">
        <v>555</v>
      </c>
      <c r="J194" s="48" t="s">
        <v>256</v>
      </c>
      <c r="K194" s="43"/>
      <c r="L194" s="43"/>
      <c r="M194" s="205"/>
      <c r="N194" s="43"/>
      <c r="O194" s="43"/>
      <c r="P194" s="43"/>
      <c r="Q194" s="43"/>
      <c r="R194" s="202"/>
      <c r="S194" s="39" t="s">
        <v>249</v>
      </c>
      <c r="T194" s="40" t="s">
        <v>249</v>
      </c>
      <c r="U194" s="70"/>
      <c r="V194" s="41" t="s">
        <v>254</v>
      </c>
      <c r="W194" s="40" t="s">
        <v>254</v>
      </c>
      <c r="X194" s="42" t="s">
        <v>372</v>
      </c>
      <c r="Y194" s="38"/>
      <c r="Z194" s="43"/>
    </row>
    <row r="195" spans="1:26" ht="20.100000000000001" customHeight="1" x14ac:dyDescent="0.25">
      <c r="A195" s="190"/>
      <c r="B195" s="193"/>
      <c r="C195" s="196"/>
      <c r="D195" s="190"/>
      <c r="E195" s="199"/>
      <c r="F195" s="199"/>
      <c r="G195" s="202"/>
      <c r="H195" s="202"/>
      <c r="I195" s="94" t="s">
        <v>556</v>
      </c>
      <c r="J195" s="48" t="s">
        <v>251</v>
      </c>
      <c r="K195" s="43"/>
      <c r="L195" s="43"/>
      <c r="M195" s="205"/>
      <c r="N195" s="43"/>
      <c r="O195" s="43"/>
      <c r="P195" s="43"/>
      <c r="Q195" s="43"/>
      <c r="R195" s="202"/>
      <c r="S195" s="39" t="s">
        <v>249</v>
      </c>
      <c r="T195" s="40" t="s">
        <v>249</v>
      </c>
      <c r="U195" s="70"/>
      <c r="V195" s="41" t="s">
        <v>254</v>
      </c>
      <c r="W195" s="40" t="s">
        <v>254</v>
      </c>
      <c r="X195" s="42" t="s">
        <v>372</v>
      </c>
      <c r="Y195" s="38"/>
      <c r="Z195" s="43"/>
    </row>
    <row r="196" spans="1:26" ht="20.100000000000001" customHeight="1" x14ac:dyDescent="0.25">
      <c r="A196" s="190"/>
      <c r="B196" s="193"/>
      <c r="C196" s="196"/>
      <c r="D196" s="190"/>
      <c r="E196" s="199"/>
      <c r="F196" s="199"/>
      <c r="G196" s="202"/>
      <c r="H196" s="202"/>
      <c r="I196" s="94" t="s">
        <v>557</v>
      </c>
      <c r="J196" s="44" t="s">
        <v>462</v>
      </c>
      <c r="K196" s="43"/>
      <c r="L196" s="43"/>
      <c r="M196" s="205"/>
      <c r="N196" s="43"/>
      <c r="O196" s="43"/>
      <c r="P196" s="43"/>
      <c r="Q196" s="43"/>
      <c r="R196" s="202"/>
      <c r="S196" s="39" t="s">
        <v>249</v>
      </c>
      <c r="T196" s="40" t="s">
        <v>249</v>
      </c>
      <c r="U196" s="70"/>
      <c r="V196" s="41" t="s">
        <v>254</v>
      </c>
      <c r="W196" s="40" t="s">
        <v>254</v>
      </c>
      <c r="X196" s="42" t="s">
        <v>372</v>
      </c>
      <c r="Y196" s="38"/>
      <c r="Z196" s="43"/>
    </row>
    <row r="197" spans="1:26" ht="20.100000000000001" customHeight="1" x14ac:dyDescent="0.25">
      <c r="A197" s="190"/>
      <c r="B197" s="193"/>
      <c r="C197" s="196"/>
      <c r="D197" s="190"/>
      <c r="E197" s="199"/>
      <c r="F197" s="199"/>
      <c r="G197" s="202"/>
      <c r="H197" s="202"/>
      <c r="I197" s="95" t="s">
        <v>558</v>
      </c>
      <c r="J197" s="48" t="s">
        <v>559</v>
      </c>
      <c r="K197" s="43"/>
      <c r="L197" s="43"/>
      <c r="M197" s="205"/>
      <c r="N197" s="43"/>
      <c r="O197" s="43"/>
      <c r="P197" s="43"/>
      <c r="Q197" s="43"/>
      <c r="R197" s="202"/>
      <c r="S197" s="39" t="s">
        <v>249</v>
      </c>
      <c r="T197" s="40" t="s">
        <v>249</v>
      </c>
      <c r="U197" s="70"/>
      <c r="V197" s="41" t="s">
        <v>254</v>
      </c>
      <c r="W197" s="40" t="s">
        <v>254</v>
      </c>
      <c r="X197" s="42" t="s">
        <v>372</v>
      </c>
      <c r="Y197" s="38"/>
      <c r="Z197" s="43"/>
    </row>
    <row r="198" spans="1:26" ht="20.100000000000001" customHeight="1" x14ac:dyDescent="0.25">
      <c r="A198" s="190"/>
      <c r="B198" s="193"/>
      <c r="C198" s="196"/>
      <c r="D198" s="190"/>
      <c r="E198" s="199"/>
      <c r="F198" s="199"/>
      <c r="G198" s="202"/>
      <c r="H198" s="202"/>
      <c r="I198" s="95" t="s">
        <v>560</v>
      </c>
      <c r="J198" s="48" t="s">
        <v>281</v>
      </c>
      <c r="K198" s="43"/>
      <c r="L198" s="43"/>
      <c r="M198" s="205"/>
      <c r="N198" s="43"/>
      <c r="O198" s="43"/>
      <c r="P198" s="43"/>
      <c r="Q198" s="43"/>
      <c r="R198" s="202"/>
      <c r="S198" s="39" t="s">
        <v>249</v>
      </c>
      <c r="T198" s="40" t="s">
        <v>249</v>
      </c>
      <c r="U198" s="70"/>
      <c r="V198" s="41" t="s">
        <v>254</v>
      </c>
      <c r="W198" s="40" t="s">
        <v>254</v>
      </c>
      <c r="X198" s="42" t="s">
        <v>372</v>
      </c>
      <c r="Y198" s="38"/>
      <c r="Z198" s="43"/>
    </row>
    <row r="199" spans="1:26" ht="20.100000000000001" customHeight="1" x14ac:dyDescent="0.25">
      <c r="A199" s="190"/>
      <c r="B199" s="193"/>
      <c r="C199" s="196"/>
      <c r="D199" s="190"/>
      <c r="E199" s="199"/>
      <c r="F199" s="199"/>
      <c r="G199" s="202"/>
      <c r="H199" s="202"/>
      <c r="I199" s="95" t="s">
        <v>561</v>
      </c>
      <c r="J199" s="44" t="s">
        <v>562</v>
      </c>
      <c r="K199" s="43"/>
      <c r="L199" s="43"/>
      <c r="M199" s="205"/>
      <c r="N199" s="43"/>
      <c r="O199" s="43"/>
      <c r="P199" s="43"/>
      <c r="Q199" s="43"/>
      <c r="R199" s="202"/>
      <c r="S199" s="39" t="s">
        <v>249</v>
      </c>
      <c r="T199" s="40" t="s">
        <v>249</v>
      </c>
      <c r="U199" s="70"/>
      <c r="V199" s="41" t="s">
        <v>254</v>
      </c>
      <c r="W199" s="40" t="s">
        <v>254</v>
      </c>
      <c r="X199" s="42" t="s">
        <v>372</v>
      </c>
      <c r="Y199" s="38"/>
      <c r="Z199" s="43"/>
    </row>
    <row r="200" spans="1:26" ht="20.100000000000001" customHeight="1" x14ac:dyDescent="0.25">
      <c r="A200" s="190"/>
      <c r="B200" s="193"/>
      <c r="C200" s="196"/>
      <c r="D200" s="190"/>
      <c r="E200" s="199"/>
      <c r="F200" s="199"/>
      <c r="G200" s="202"/>
      <c r="H200" s="202"/>
      <c r="I200" s="95" t="s">
        <v>563</v>
      </c>
      <c r="J200" s="48" t="s">
        <v>293</v>
      </c>
      <c r="K200" s="43"/>
      <c r="L200" s="43"/>
      <c r="M200" s="205"/>
      <c r="N200" s="43"/>
      <c r="O200" s="43"/>
      <c r="P200" s="43"/>
      <c r="Q200" s="43"/>
      <c r="R200" s="202"/>
      <c r="S200" s="39" t="s">
        <v>249</v>
      </c>
      <c r="T200" s="40" t="s">
        <v>249</v>
      </c>
      <c r="U200" s="70"/>
      <c r="V200" s="41" t="s">
        <v>254</v>
      </c>
      <c r="W200" s="40" t="s">
        <v>254</v>
      </c>
      <c r="X200" s="42" t="s">
        <v>372</v>
      </c>
      <c r="Y200" s="38"/>
      <c r="Z200" s="43"/>
    </row>
    <row r="201" spans="1:26" ht="20.100000000000001" customHeight="1" x14ac:dyDescent="0.25">
      <c r="A201" s="190"/>
      <c r="B201" s="193"/>
      <c r="C201" s="196"/>
      <c r="D201" s="190"/>
      <c r="E201" s="199"/>
      <c r="F201" s="199"/>
      <c r="G201" s="202"/>
      <c r="H201" s="202"/>
      <c r="I201" s="94" t="s">
        <v>564</v>
      </c>
      <c r="J201" s="48" t="s">
        <v>565</v>
      </c>
      <c r="K201" s="43"/>
      <c r="L201" s="43"/>
      <c r="M201" s="205"/>
      <c r="N201" s="43"/>
      <c r="O201" s="43"/>
      <c r="P201" s="43"/>
      <c r="Q201" s="43"/>
      <c r="R201" s="202"/>
      <c r="S201" s="39" t="s">
        <v>249</v>
      </c>
      <c r="T201" s="40" t="s">
        <v>249</v>
      </c>
      <c r="U201" s="70"/>
      <c r="V201" s="41" t="s">
        <v>254</v>
      </c>
      <c r="W201" s="40" t="s">
        <v>254</v>
      </c>
      <c r="X201" s="42" t="s">
        <v>372</v>
      </c>
      <c r="Y201" s="38"/>
      <c r="Z201" s="43"/>
    </row>
    <row r="202" spans="1:26" ht="20.100000000000001" customHeight="1" x14ac:dyDescent="0.25">
      <c r="A202" s="190"/>
      <c r="B202" s="193"/>
      <c r="C202" s="196"/>
      <c r="D202" s="190"/>
      <c r="E202" s="199"/>
      <c r="F202" s="199"/>
      <c r="G202" s="202"/>
      <c r="H202" s="202"/>
      <c r="I202" s="94" t="s">
        <v>566</v>
      </c>
      <c r="J202" s="48" t="s">
        <v>567</v>
      </c>
      <c r="K202" s="43"/>
      <c r="L202" s="43"/>
      <c r="M202" s="205"/>
      <c r="N202" s="43"/>
      <c r="O202" s="43"/>
      <c r="P202" s="43"/>
      <c r="Q202" s="43"/>
      <c r="R202" s="202"/>
      <c r="S202" s="39" t="s">
        <v>249</v>
      </c>
      <c r="T202" s="40" t="s">
        <v>249</v>
      </c>
      <c r="U202" s="70"/>
      <c r="V202" s="41" t="s">
        <v>254</v>
      </c>
      <c r="W202" s="40" t="s">
        <v>254</v>
      </c>
      <c r="X202" s="42" t="s">
        <v>372</v>
      </c>
      <c r="Y202" s="38"/>
      <c r="Z202" s="43"/>
    </row>
    <row r="203" spans="1:26" ht="20.100000000000001" customHeight="1" x14ac:dyDescent="0.25">
      <c r="A203" s="190"/>
      <c r="B203" s="193"/>
      <c r="C203" s="196"/>
      <c r="D203" s="190"/>
      <c r="E203" s="199"/>
      <c r="F203" s="199"/>
      <c r="G203" s="202"/>
      <c r="H203" s="202"/>
      <c r="I203" s="95" t="s">
        <v>568</v>
      </c>
      <c r="J203" s="48" t="s">
        <v>569</v>
      </c>
      <c r="K203" s="43"/>
      <c r="L203" s="43"/>
      <c r="M203" s="205"/>
      <c r="N203" s="43"/>
      <c r="O203" s="43"/>
      <c r="P203" s="43"/>
      <c r="Q203" s="43"/>
      <c r="R203" s="202"/>
      <c r="S203" s="39" t="s">
        <v>249</v>
      </c>
      <c r="T203" s="40" t="s">
        <v>249</v>
      </c>
      <c r="U203" s="70"/>
      <c r="V203" s="41" t="s">
        <v>254</v>
      </c>
      <c r="W203" s="40" t="s">
        <v>254</v>
      </c>
      <c r="X203" s="42" t="s">
        <v>372</v>
      </c>
      <c r="Y203" s="38"/>
      <c r="Z203" s="43"/>
    </row>
    <row r="204" spans="1:26" ht="20.100000000000001" customHeight="1" x14ac:dyDescent="0.25">
      <c r="A204" s="190"/>
      <c r="B204" s="193"/>
      <c r="C204" s="196"/>
      <c r="D204" s="190"/>
      <c r="E204" s="199"/>
      <c r="F204" s="199"/>
      <c r="G204" s="202"/>
      <c r="H204" s="202"/>
      <c r="I204" s="94" t="s">
        <v>570</v>
      </c>
      <c r="J204" s="48" t="s">
        <v>314</v>
      </c>
      <c r="K204" s="43"/>
      <c r="L204" s="43"/>
      <c r="M204" s="205"/>
      <c r="N204" s="43"/>
      <c r="O204" s="43"/>
      <c r="P204" s="43"/>
      <c r="Q204" s="43"/>
      <c r="R204" s="202"/>
      <c r="S204" s="39" t="s">
        <v>249</v>
      </c>
      <c r="T204" s="40" t="s">
        <v>249</v>
      </c>
      <c r="U204" s="70"/>
      <c r="V204" s="41" t="s">
        <v>254</v>
      </c>
      <c r="W204" s="40" t="s">
        <v>254</v>
      </c>
      <c r="X204" s="42" t="s">
        <v>372</v>
      </c>
      <c r="Y204" s="38"/>
      <c r="Z204" s="43"/>
    </row>
    <row r="205" spans="1:26" ht="20.100000000000001" customHeight="1" x14ac:dyDescent="0.25">
      <c r="A205" s="190"/>
      <c r="B205" s="193"/>
      <c r="C205" s="196"/>
      <c r="D205" s="190"/>
      <c r="E205" s="199"/>
      <c r="F205" s="199"/>
      <c r="G205" s="202"/>
      <c r="H205" s="202"/>
      <c r="I205" s="95" t="s">
        <v>571</v>
      </c>
      <c r="J205" s="48" t="s">
        <v>529</v>
      </c>
      <c r="K205" s="43"/>
      <c r="L205" s="43"/>
      <c r="M205" s="205"/>
      <c r="N205" s="43"/>
      <c r="O205" s="43"/>
      <c r="P205" s="43"/>
      <c r="Q205" s="43"/>
      <c r="R205" s="202"/>
      <c r="S205" s="39" t="s">
        <v>249</v>
      </c>
      <c r="T205" s="40" t="s">
        <v>249</v>
      </c>
      <c r="U205" s="70"/>
      <c r="V205" s="41" t="s">
        <v>254</v>
      </c>
      <c r="W205" s="40" t="s">
        <v>254</v>
      </c>
      <c r="X205" s="42" t="s">
        <v>372</v>
      </c>
      <c r="Y205" s="38"/>
      <c r="Z205" s="43"/>
    </row>
    <row r="206" spans="1:26" ht="20.100000000000001" customHeight="1" x14ac:dyDescent="0.25">
      <c r="A206" s="190"/>
      <c r="B206" s="193"/>
      <c r="C206" s="196"/>
      <c r="D206" s="190"/>
      <c r="E206" s="199"/>
      <c r="F206" s="199"/>
      <c r="G206" s="202"/>
      <c r="H206" s="202"/>
      <c r="I206" s="95" t="s">
        <v>572</v>
      </c>
      <c r="J206" s="48" t="s">
        <v>346</v>
      </c>
      <c r="K206" s="43"/>
      <c r="L206" s="43"/>
      <c r="M206" s="205"/>
      <c r="N206" s="43"/>
      <c r="O206" s="43"/>
      <c r="P206" s="43"/>
      <c r="Q206" s="43"/>
      <c r="R206" s="202"/>
      <c r="S206" s="39" t="s">
        <v>249</v>
      </c>
      <c r="T206" s="40" t="s">
        <v>249</v>
      </c>
      <c r="U206" s="70"/>
      <c r="V206" s="41" t="s">
        <v>254</v>
      </c>
      <c r="W206" s="40" t="s">
        <v>254</v>
      </c>
      <c r="X206" s="42" t="s">
        <v>372</v>
      </c>
      <c r="Y206" s="38"/>
      <c r="Z206" s="43"/>
    </row>
    <row r="207" spans="1:26" ht="20.100000000000001" customHeight="1" x14ac:dyDescent="0.25">
      <c r="A207" s="190"/>
      <c r="B207" s="193"/>
      <c r="C207" s="196"/>
      <c r="D207" s="190"/>
      <c r="E207" s="199"/>
      <c r="F207" s="199"/>
      <c r="G207" s="202"/>
      <c r="H207" s="202"/>
      <c r="I207" s="94" t="s">
        <v>573</v>
      </c>
      <c r="J207" s="48" t="s">
        <v>574</v>
      </c>
      <c r="K207" s="43"/>
      <c r="L207" s="43"/>
      <c r="M207" s="205"/>
      <c r="N207" s="43"/>
      <c r="O207" s="43"/>
      <c r="P207" s="43"/>
      <c r="Q207" s="43"/>
      <c r="R207" s="202"/>
      <c r="S207" s="39" t="s">
        <v>249</v>
      </c>
      <c r="T207" s="40" t="s">
        <v>249</v>
      </c>
      <c r="U207" s="70"/>
      <c r="V207" s="41" t="s">
        <v>254</v>
      </c>
      <c r="W207" s="40" t="s">
        <v>254</v>
      </c>
      <c r="X207" s="42" t="s">
        <v>372</v>
      </c>
      <c r="Y207" s="38"/>
      <c r="Z207" s="43"/>
    </row>
    <row r="208" spans="1:26" ht="20.100000000000001" customHeight="1" x14ac:dyDescent="0.25">
      <c r="A208" s="190"/>
      <c r="B208" s="193"/>
      <c r="C208" s="196"/>
      <c r="D208" s="190"/>
      <c r="E208" s="199"/>
      <c r="F208" s="199"/>
      <c r="G208" s="202"/>
      <c r="H208" s="202"/>
      <c r="I208" s="94" t="s">
        <v>575</v>
      </c>
      <c r="J208" s="48" t="s">
        <v>260</v>
      </c>
      <c r="K208" s="43"/>
      <c r="L208" s="43"/>
      <c r="M208" s="205"/>
      <c r="N208" s="43"/>
      <c r="O208" s="43"/>
      <c r="P208" s="43"/>
      <c r="Q208" s="43"/>
      <c r="R208" s="202"/>
      <c r="S208" s="39" t="s">
        <v>249</v>
      </c>
      <c r="T208" s="40" t="s">
        <v>249</v>
      </c>
      <c r="U208" s="70"/>
      <c r="V208" s="41" t="s">
        <v>254</v>
      </c>
      <c r="W208" s="40" t="s">
        <v>254</v>
      </c>
      <c r="X208" s="42" t="s">
        <v>372</v>
      </c>
      <c r="Y208" s="38"/>
      <c r="Z208" s="43"/>
    </row>
    <row r="209" spans="1:26" ht="20.100000000000001" customHeight="1" x14ac:dyDescent="0.25">
      <c r="A209" s="190"/>
      <c r="B209" s="193"/>
      <c r="C209" s="196"/>
      <c r="D209" s="190"/>
      <c r="E209" s="199"/>
      <c r="F209" s="199"/>
      <c r="G209" s="202"/>
      <c r="H209" s="202"/>
      <c r="I209" s="94" t="s">
        <v>576</v>
      </c>
      <c r="J209" s="48" t="s">
        <v>577</v>
      </c>
      <c r="K209" s="43"/>
      <c r="L209" s="43"/>
      <c r="M209" s="205"/>
      <c r="N209" s="43"/>
      <c r="O209" s="43"/>
      <c r="P209" s="43"/>
      <c r="Q209" s="43"/>
      <c r="R209" s="202"/>
      <c r="S209" s="39" t="s">
        <v>249</v>
      </c>
      <c r="T209" s="40" t="s">
        <v>249</v>
      </c>
      <c r="U209" s="70"/>
      <c r="V209" s="41" t="s">
        <v>254</v>
      </c>
      <c r="W209" s="40" t="s">
        <v>254</v>
      </c>
      <c r="X209" s="42" t="s">
        <v>372</v>
      </c>
      <c r="Y209" s="38"/>
      <c r="Z209" s="43"/>
    </row>
    <row r="210" spans="1:26" ht="20.100000000000001" customHeight="1" x14ac:dyDescent="0.25">
      <c r="A210" s="190"/>
      <c r="B210" s="193"/>
      <c r="C210" s="196"/>
      <c r="D210" s="190"/>
      <c r="E210" s="199"/>
      <c r="F210" s="199"/>
      <c r="G210" s="202"/>
      <c r="H210" s="202"/>
      <c r="I210" s="94" t="s">
        <v>578</v>
      </c>
      <c r="J210" s="48" t="s">
        <v>579</v>
      </c>
      <c r="K210" s="43"/>
      <c r="L210" s="43"/>
      <c r="M210" s="205"/>
      <c r="N210" s="43"/>
      <c r="O210" s="43"/>
      <c r="P210" s="43"/>
      <c r="Q210" s="43"/>
      <c r="R210" s="202"/>
      <c r="S210" s="39" t="s">
        <v>249</v>
      </c>
      <c r="T210" s="40" t="s">
        <v>249</v>
      </c>
      <c r="U210" s="70"/>
      <c r="V210" s="41" t="s">
        <v>254</v>
      </c>
      <c r="W210" s="40" t="s">
        <v>254</v>
      </c>
      <c r="X210" s="42" t="s">
        <v>372</v>
      </c>
      <c r="Y210" s="38"/>
      <c r="Z210" s="43"/>
    </row>
    <row r="211" spans="1:26" ht="20.100000000000001" customHeight="1" x14ac:dyDescent="0.25">
      <c r="A211" s="190"/>
      <c r="B211" s="193"/>
      <c r="C211" s="196"/>
      <c r="D211" s="190"/>
      <c r="E211" s="199"/>
      <c r="F211" s="199"/>
      <c r="G211" s="202"/>
      <c r="H211" s="202"/>
      <c r="I211" s="95" t="s">
        <v>580</v>
      </c>
      <c r="J211" s="44" t="s">
        <v>462</v>
      </c>
      <c r="K211" s="43"/>
      <c r="L211" s="43"/>
      <c r="M211" s="205"/>
      <c r="N211" s="43"/>
      <c r="O211" s="43"/>
      <c r="P211" s="43"/>
      <c r="Q211" s="43"/>
      <c r="R211" s="202"/>
      <c r="S211" s="39" t="s">
        <v>249</v>
      </c>
      <c r="T211" s="40" t="s">
        <v>249</v>
      </c>
      <c r="U211" s="70"/>
      <c r="V211" s="41" t="s">
        <v>254</v>
      </c>
      <c r="W211" s="40" t="s">
        <v>254</v>
      </c>
      <c r="X211" s="42" t="s">
        <v>372</v>
      </c>
      <c r="Y211" s="38"/>
      <c r="Z211" s="43"/>
    </row>
    <row r="212" spans="1:26" ht="20.100000000000001" customHeight="1" x14ac:dyDescent="0.25">
      <c r="A212" s="190"/>
      <c r="B212" s="193"/>
      <c r="C212" s="196"/>
      <c r="D212" s="190"/>
      <c r="E212" s="199"/>
      <c r="F212" s="199"/>
      <c r="G212" s="202"/>
      <c r="H212" s="202"/>
      <c r="I212" s="94" t="s">
        <v>581</v>
      </c>
      <c r="J212" s="48" t="s">
        <v>582</v>
      </c>
      <c r="K212" s="43"/>
      <c r="L212" s="43"/>
      <c r="M212" s="205"/>
      <c r="N212" s="43"/>
      <c r="O212" s="43"/>
      <c r="P212" s="43"/>
      <c r="Q212" s="43"/>
      <c r="R212" s="202"/>
      <c r="S212" s="39" t="s">
        <v>249</v>
      </c>
      <c r="T212" s="40" t="s">
        <v>249</v>
      </c>
      <c r="U212" s="70"/>
      <c r="V212" s="41" t="s">
        <v>254</v>
      </c>
      <c r="W212" s="40" t="s">
        <v>254</v>
      </c>
      <c r="X212" s="42" t="s">
        <v>372</v>
      </c>
      <c r="Y212" s="38"/>
      <c r="Z212" s="43"/>
    </row>
    <row r="213" spans="1:26" ht="20.100000000000001" customHeight="1" x14ac:dyDescent="0.25">
      <c r="A213" s="190"/>
      <c r="B213" s="193"/>
      <c r="C213" s="196"/>
      <c r="D213" s="190"/>
      <c r="E213" s="199"/>
      <c r="F213" s="199"/>
      <c r="G213" s="202"/>
      <c r="H213" s="202"/>
      <c r="I213" s="95" t="s">
        <v>583</v>
      </c>
      <c r="J213" s="48" t="s">
        <v>260</v>
      </c>
      <c r="K213" s="43"/>
      <c r="L213" s="43"/>
      <c r="M213" s="205"/>
      <c r="N213" s="43"/>
      <c r="O213" s="43"/>
      <c r="P213" s="43"/>
      <c r="Q213" s="43"/>
      <c r="R213" s="202"/>
      <c r="S213" s="39" t="s">
        <v>249</v>
      </c>
      <c r="T213" s="40" t="s">
        <v>249</v>
      </c>
      <c r="U213" s="70"/>
      <c r="V213" s="41" t="s">
        <v>254</v>
      </c>
      <c r="W213" s="40" t="s">
        <v>254</v>
      </c>
      <c r="X213" s="42" t="s">
        <v>372</v>
      </c>
      <c r="Y213" s="38"/>
      <c r="Z213" s="43"/>
    </row>
    <row r="214" spans="1:26" ht="20.100000000000001" customHeight="1" x14ac:dyDescent="0.25">
      <c r="A214" s="190"/>
      <c r="B214" s="193"/>
      <c r="C214" s="196"/>
      <c r="D214" s="190"/>
      <c r="E214" s="199"/>
      <c r="F214" s="199"/>
      <c r="G214" s="202"/>
      <c r="H214" s="202"/>
      <c r="I214" s="95" t="s">
        <v>584</v>
      </c>
      <c r="J214" s="44" t="s">
        <v>462</v>
      </c>
      <c r="K214" s="43"/>
      <c r="L214" s="43"/>
      <c r="M214" s="205"/>
      <c r="N214" s="43"/>
      <c r="O214" s="43"/>
      <c r="P214" s="43"/>
      <c r="Q214" s="43"/>
      <c r="R214" s="202"/>
      <c r="S214" s="39" t="s">
        <v>249</v>
      </c>
      <c r="T214" s="40" t="s">
        <v>249</v>
      </c>
      <c r="U214" s="70"/>
      <c r="V214" s="41" t="s">
        <v>254</v>
      </c>
      <c r="W214" s="40" t="s">
        <v>254</v>
      </c>
      <c r="X214" s="42" t="s">
        <v>372</v>
      </c>
      <c r="Y214" s="38"/>
      <c r="Z214" s="43"/>
    </row>
    <row r="215" spans="1:26" ht="20.100000000000001" customHeight="1" x14ac:dyDescent="0.25">
      <c r="A215" s="190"/>
      <c r="B215" s="193"/>
      <c r="C215" s="196"/>
      <c r="D215" s="190"/>
      <c r="E215" s="199"/>
      <c r="F215" s="199"/>
      <c r="G215" s="202"/>
      <c r="H215" s="202"/>
      <c r="I215" s="94" t="s">
        <v>585</v>
      </c>
      <c r="J215" s="44" t="s">
        <v>462</v>
      </c>
      <c r="K215" s="43"/>
      <c r="L215" s="43"/>
      <c r="M215" s="205"/>
      <c r="N215" s="43"/>
      <c r="O215" s="43"/>
      <c r="P215" s="43"/>
      <c r="Q215" s="43"/>
      <c r="R215" s="202"/>
      <c r="S215" s="39" t="s">
        <v>249</v>
      </c>
      <c r="T215" s="40" t="s">
        <v>249</v>
      </c>
      <c r="U215" s="70"/>
      <c r="V215" s="41" t="s">
        <v>254</v>
      </c>
      <c r="W215" s="40" t="s">
        <v>254</v>
      </c>
      <c r="X215" s="42" t="s">
        <v>372</v>
      </c>
      <c r="Y215" s="38"/>
      <c r="Z215" s="43"/>
    </row>
    <row r="216" spans="1:26" ht="20.100000000000001" customHeight="1" x14ac:dyDescent="0.25">
      <c r="A216" s="190"/>
      <c r="B216" s="193"/>
      <c r="C216" s="196"/>
      <c r="D216" s="190"/>
      <c r="E216" s="199"/>
      <c r="F216" s="199"/>
      <c r="G216" s="202"/>
      <c r="H216" s="202"/>
      <c r="I216" s="94" t="s">
        <v>586</v>
      </c>
      <c r="J216" s="48" t="s">
        <v>587</v>
      </c>
      <c r="K216" s="43"/>
      <c r="L216" s="43"/>
      <c r="M216" s="205"/>
      <c r="N216" s="43"/>
      <c r="O216" s="43"/>
      <c r="P216" s="43"/>
      <c r="Q216" s="43"/>
      <c r="R216" s="202"/>
      <c r="S216" s="39" t="s">
        <v>249</v>
      </c>
      <c r="T216" s="40" t="s">
        <v>249</v>
      </c>
      <c r="U216" s="70"/>
      <c r="V216" s="41" t="s">
        <v>254</v>
      </c>
      <c r="W216" s="40" t="s">
        <v>254</v>
      </c>
      <c r="X216" s="42" t="s">
        <v>372</v>
      </c>
      <c r="Y216" s="38"/>
      <c r="Z216" s="43"/>
    </row>
    <row r="217" spans="1:26" ht="20.100000000000001" customHeight="1" x14ac:dyDescent="0.25">
      <c r="A217" s="190"/>
      <c r="B217" s="193"/>
      <c r="C217" s="196"/>
      <c r="D217" s="190"/>
      <c r="E217" s="199"/>
      <c r="F217" s="199"/>
      <c r="G217" s="202"/>
      <c r="H217" s="202"/>
      <c r="I217" s="94" t="s">
        <v>588</v>
      </c>
      <c r="J217" s="48" t="s">
        <v>589</v>
      </c>
      <c r="K217" s="43"/>
      <c r="L217" s="43"/>
      <c r="M217" s="205"/>
      <c r="N217" s="43"/>
      <c r="O217" s="43"/>
      <c r="P217" s="43"/>
      <c r="Q217" s="43"/>
      <c r="R217" s="202"/>
      <c r="S217" s="39" t="s">
        <v>249</v>
      </c>
      <c r="T217" s="40" t="s">
        <v>249</v>
      </c>
      <c r="U217" s="70"/>
      <c r="V217" s="41" t="s">
        <v>254</v>
      </c>
      <c r="W217" s="40" t="s">
        <v>254</v>
      </c>
      <c r="X217" s="42" t="s">
        <v>372</v>
      </c>
      <c r="Y217" s="38"/>
      <c r="Z217" s="43"/>
    </row>
    <row r="218" spans="1:26" ht="20.100000000000001" customHeight="1" x14ac:dyDescent="0.25">
      <c r="A218" s="190"/>
      <c r="B218" s="193"/>
      <c r="C218" s="196"/>
      <c r="D218" s="190"/>
      <c r="E218" s="199"/>
      <c r="F218" s="199"/>
      <c r="G218" s="202"/>
      <c r="H218" s="202"/>
      <c r="I218" s="94" t="s">
        <v>590</v>
      </c>
      <c r="J218" s="48" t="s">
        <v>297</v>
      </c>
      <c r="K218" s="43"/>
      <c r="L218" s="43"/>
      <c r="M218" s="205"/>
      <c r="N218" s="43"/>
      <c r="O218" s="43"/>
      <c r="P218" s="43"/>
      <c r="Q218" s="43"/>
      <c r="R218" s="202"/>
      <c r="S218" s="39" t="s">
        <v>249</v>
      </c>
      <c r="T218" s="40" t="s">
        <v>249</v>
      </c>
      <c r="U218" s="70"/>
      <c r="V218" s="41" t="s">
        <v>254</v>
      </c>
      <c r="W218" s="40" t="s">
        <v>254</v>
      </c>
      <c r="X218" s="42" t="s">
        <v>372</v>
      </c>
      <c r="Y218" s="38"/>
      <c r="Z218" s="43"/>
    </row>
    <row r="219" spans="1:26" ht="20.100000000000001" customHeight="1" x14ac:dyDescent="0.25">
      <c r="A219" s="190"/>
      <c r="B219" s="193"/>
      <c r="C219" s="196"/>
      <c r="D219" s="190"/>
      <c r="E219" s="199"/>
      <c r="F219" s="199"/>
      <c r="G219" s="202"/>
      <c r="H219" s="202"/>
      <c r="I219" s="95" t="s">
        <v>591</v>
      </c>
      <c r="J219" s="48" t="s">
        <v>591</v>
      </c>
      <c r="K219" s="43"/>
      <c r="L219" s="43"/>
      <c r="M219" s="205"/>
      <c r="N219" s="43"/>
      <c r="O219" s="43"/>
      <c r="P219" s="43"/>
      <c r="Q219" s="43"/>
      <c r="R219" s="202"/>
      <c r="S219" s="39" t="s">
        <v>249</v>
      </c>
      <c r="T219" s="40" t="s">
        <v>249</v>
      </c>
      <c r="U219" s="70"/>
      <c r="V219" s="41" t="s">
        <v>254</v>
      </c>
      <c r="W219" s="40" t="s">
        <v>254</v>
      </c>
      <c r="X219" s="42" t="s">
        <v>372</v>
      </c>
      <c r="Y219" s="38"/>
      <c r="Z219" s="43"/>
    </row>
    <row r="220" spans="1:26" ht="20.100000000000001" customHeight="1" x14ac:dyDescent="0.25">
      <c r="A220" s="190"/>
      <c r="B220" s="193"/>
      <c r="C220" s="196"/>
      <c r="D220" s="190"/>
      <c r="E220" s="199"/>
      <c r="F220" s="199"/>
      <c r="G220" s="202"/>
      <c r="H220" s="202"/>
      <c r="I220" s="95" t="s">
        <v>592</v>
      </c>
      <c r="J220" s="48" t="s">
        <v>289</v>
      </c>
      <c r="K220" s="43"/>
      <c r="L220" s="43"/>
      <c r="M220" s="205"/>
      <c r="N220" s="43"/>
      <c r="O220" s="43"/>
      <c r="P220" s="43"/>
      <c r="Q220" s="43"/>
      <c r="R220" s="202"/>
      <c r="S220" s="39" t="s">
        <v>249</v>
      </c>
      <c r="T220" s="40" t="s">
        <v>249</v>
      </c>
      <c r="U220" s="70"/>
      <c r="V220" s="41" t="s">
        <v>254</v>
      </c>
      <c r="W220" s="40" t="s">
        <v>254</v>
      </c>
      <c r="X220" s="42" t="s">
        <v>372</v>
      </c>
      <c r="Y220" s="38"/>
      <c r="Z220" s="43"/>
    </row>
    <row r="221" spans="1:26" ht="20.100000000000001" customHeight="1" x14ac:dyDescent="0.25">
      <c r="A221" s="190"/>
      <c r="B221" s="193"/>
      <c r="C221" s="196"/>
      <c r="D221" s="190"/>
      <c r="E221" s="199"/>
      <c r="F221" s="199"/>
      <c r="G221" s="202"/>
      <c r="H221" s="202"/>
      <c r="I221" s="94" t="s">
        <v>593</v>
      </c>
      <c r="J221" s="48" t="s">
        <v>293</v>
      </c>
      <c r="K221" s="43"/>
      <c r="L221" s="43"/>
      <c r="M221" s="205"/>
      <c r="N221" s="43"/>
      <c r="O221" s="43"/>
      <c r="P221" s="43"/>
      <c r="Q221" s="43"/>
      <c r="R221" s="202"/>
      <c r="S221" s="39" t="s">
        <v>249</v>
      </c>
      <c r="T221" s="40" t="s">
        <v>249</v>
      </c>
      <c r="U221" s="70"/>
      <c r="V221" s="41" t="s">
        <v>254</v>
      </c>
      <c r="W221" s="40" t="s">
        <v>254</v>
      </c>
      <c r="X221" s="42" t="s">
        <v>372</v>
      </c>
      <c r="Y221" s="38"/>
      <c r="Z221" s="43"/>
    </row>
    <row r="222" spans="1:26" ht="20.100000000000001" customHeight="1" x14ac:dyDescent="0.25">
      <c r="A222" s="190"/>
      <c r="B222" s="193"/>
      <c r="C222" s="196"/>
      <c r="D222" s="190"/>
      <c r="E222" s="199"/>
      <c r="F222" s="199"/>
      <c r="G222" s="202"/>
      <c r="H222" s="202"/>
      <c r="I222" s="94" t="s">
        <v>594</v>
      </c>
      <c r="J222" s="48" t="s">
        <v>256</v>
      </c>
      <c r="K222" s="43"/>
      <c r="L222" s="43"/>
      <c r="M222" s="205"/>
      <c r="N222" s="43"/>
      <c r="O222" s="43"/>
      <c r="P222" s="43"/>
      <c r="Q222" s="43"/>
      <c r="R222" s="202"/>
      <c r="S222" s="39" t="s">
        <v>249</v>
      </c>
      <c r="T222" s="40" t="s">
        <v>249</v>
      </c>
      <c r="U222" s="70"/>
      <c r="V222" s="41" t="s">
        <v>254</v>
      </c>
      <c r="W222" s="40" t="s">
        <v>254</v>
      </c>
      <c r="X222" s="42" t="s">
        <v>372</v>
      </c>
      <c r="Y222" s="38"/>
      <c r="Z222" s="43"/>
    </row>
    <row r="223" spans="1:26" ht="20.100000000000001" customHeight="1" x14ac:dyDescent="0.25">
      <c r="A223" s="190"/>
      <c r="B223" s="193"/>
      <c r="C223" s="196"/>
      <c r="D223" s="190"/>
      <c r="E223" s="199"/>
      <c r="F223" s="199"/>
      <c r="G223" s="202"/>
      <c r="H223" s="202"/>
      <c r="I223" s="94" t="s">
        <v>595</v>
      </c>
      <c r="J223" s="48" t="s">
        <v>596</v>
      </c>
      <c r="K223" s="43"/>
      <c r="L223" s="43"/>
      <c r="M223" s="205"/>
      <c r="N223" s="43"/>
      <c r="O223" s="43"/>
      <c r="P223" s="43"/>
      <c r="Q223" s="43"/>
      <c r="R223" s="202"/>
      <c r="S223" s="39" t="s">
        <v>249</v>
      </c>
      <c r="T223" s="40" t="s">
        <v>249</v>
      </c>
      <c r="U223" s="70"/>
      <c r="V223" s="41" t="s">
        <v>254</v>
      </c>
      <c r="W223" s="40" t="s">
        <v>254</v>
      </c>
      <c r="X223" s="42" t="s">
        <v>372</v>
      </c>
      <c r="Y223" s="38"/>
      <c r="Z223" s="43"/>
    </row>
    <row r="224" spans="1:26" ht="20.100000000000001" customHeight="1" x14ac:dyDescent="0.25">
      <c r="A224" s="190"/>
      <c r="B224" s="193"/>
      <c r="C224" s="196"/>
      <c r="D224" s="190"/>
      <c r="E224" s="199"/>
      <c r="F224" s="199"/>
      <c r="G224" s="202"/>
      <c r="H224" s="202"/>
      <c r="I224" s="94" t="s">
        <v>597</v>
      </c>
      <c r="J224" s="48" t="s">
        <v>251</v>
      </c>
      <c r="K224" s="43"/>
      <c r="L224" s="43"/>
      <c r="M224" s="205"/>
      <c r="N224" s="43"/>
      <c r="O224" s="43"/>
      <c r="P224" s="43"/>
      <c r="Q224" s="43"/>
      <c r="R224" s="202"/>
      <c r="S224" s="39" t="s">
        <v>249</v>
      </c>
      <c r="T224" s="40" t="s">
        <v>249</v>
      </c>
      <c r="U224" s="70"/>
      <c r="V224" s="41" t="s">
        <v>254</v>
      </c>
      <c r="W224" s="40" t="s">
        <v>254</v>
      </c>
      <c r="X224" s="42" t="s">
        <v>372</v>
      </c>
      <c r="Y224" s="38"/>
      <c r="Z224" s="43"/>
    </row>
    <row r="225" spans="1:26" ht="20.100000000000001" customHeight="1" x14ac:dyDescent="0.25">
      <c r="A225" s="190"/>
      <c r="B225" s="193"/>
      <c r="C225" s="196"/>
      <c r="D225" s="190"/>
      <c r="E225" s="199"/>
      <c r="F225" s="199"/>
      <c r="G225" s="202"/>
      <c r="H225" s="202"/>
      <c r="I225" s="94" t="s">
        <v>598</v>
      </c>
      <c r="J225" s="48" t="s">
        <v>273</v>
      </c>
      <c r="K225" s="43"/>
      <c r="L225" s="43"/>
      <c r="M225" s="205"/>
      <c r="N225" s="43"/>
      <c r="O225" s="43"/>
      <c r="P225" s="43"/>
      <c r="Q225" s="43"/>
      <c r="R225" s="202"/>
      <c r="S225" s="39" t="s">
        <v>249</v>
      </c>
      <c r="T225" s="40" t="s">
        <v>249</v>
      </c>
      <c r="U225" s="70"/>
      <c r="V225" s="41" t="s">
        <v>254</v>
      </c>
      <c r="W225" s="40" t="s">
        <v>254</v>
      </c>
      <c r="X225" s="42" t="s">
        <v>372</v>
      </c>
      <c r="Y225" s="38"/>
      <c r="Z225" s="43"/>
    </row>
    <row r="226" spans="1:26" ht="20.100000000000001" customHeight="1" x14ac:dyDescent="0.25">
      <c r="A226" s="190"/>
      <c r="B226" s="193"/>
      <c r="C226" s="196"/>
      <c r="D226" s="190"/>
      <c r="E226" s="199"/>
      <c r="F226" s="199"/>
      <c r="G226" s="202"/>
      <c r="H226" s="202"/>
      <c r="I226" s="95" t="s">
        <v>599</v>
      </c>
      <c r="J226" s="48" t="s">
        <v>310</v>
      </c>
      <c r="K226" s="43"/>
      <c r="L226" s="43"/>
      <c r="M226" s="205"/>
      <c r="N226" s="43"/>
      <c r="O226" s="43"/>
      <c r="P226" s="43"/>
      <c r="Q226" s="43"/>
      <c r="R226" s="202"/>
      <c r="S226" s="39" t="s">
        <v>249</v>
      </c>
      <c r="T226" s="40" t="s">
        <v>249</v>
      </c>
      <c r="U226" s="70"/>
      <c r="V226" s="41" t="s">
        <v>254</v>
      </c>
      <c r="W226" s="40" t="s">
        <v>254</v>
      </c>
      <c r="X226" s="42" t="s">
        <v>372</v>
      </c>
      <c r="Y226" s="38"/>
      <c r="Z226" s="43"/>
    </row>
    <row r="227" spans="1:26" ht="20.100000000000001" customHeight="1" x14ac:dyDescent="0.25">
      <c r="A227" s="190"/>
      <c r="B227" s="193"/>
      <c r="C227" s="196"/>
      <c r="D227" s="190"/>
      <c r="E227" s="199"/>
      <c r="F227" s="199"/>
      <c r="G227" s="202"/>
      <c r="H227" s="202"/>
      <c r="I227" s="94" t="s">
        <v>600</v>
      </c>
      <c r="J227" s="48" t="s">
        <v>353</v>
      </c>
      <c r="K227" s="43"/>
      <c r="L227" s="43"/>
      <c r="M227" s="205"/>
      <c r="N227" s="43"/>
      <c r="O227" s="43"/>
      <c r="P227" s="43"/>
      <c r="Q227" s="43"/>
      <c r="R227" s="202"/>
      <c r="S227" s="39" t="s">
        <v>249</v>
      </c>
      <c r="T227" s="40" t="s">
        <v>249</v>
      </c>
      <c r="U227" s="70"/>
      <c r="V227" s="41" t="s">
        <v>254</v>
      </c>
      <c r="W227" s="40" t="s">
        <v>254</v>
      </c>
      <c r="X227" s="42" t="s">
        <v>372</v>
      </c>
      <c r="Y227" s="38"/>
      <c r="Z227" s="43"/>
    </row>
    <row r="228" spans="1:26" ht="20.100000000000001" customHeight="1" x14ac:dyDescent="0.25">
      <c r="A228" s="190"/>
      <c r="B228" s="193"/>
      <c r="C228" s="196"/>
      <c r="D228" s="190"/>
      <c r="E228" s="199"/>
      <c r="F228" s="199"/>
      <c r="G228" s="202"/>
      <c r="H228" s="202"/>
      <c r="I228" s="94" t="s">
        <v>601</v>
      </c>
      <c r="J228" s="44" t="s">
        <v>462</v>
      </c>
      <c r="K228" s="43"/>
      <c r="L228" s="43"/>
      <c r="M228" s="205"/>
      <c r="N228" s="43"/>
      <c r="O228" s="43"/>
      <c r="P228" s="43"/>
      <c r="Q228" s="43"/>
      <c r="R228" s="202"/>
      <c r="S228" s="39" t="s">
        <v>249</v>
      </c>
      <c r="T228" s="40" t="s">
        <v>249</v>
      </c>
      <c r="U228" s="70"/>
      <c r="V228" s="41" t="s">
        <v>254</v>
      </c>
      <c r="W228" s="40" t="s">
        <v>254</v>
      </c>
      <c r="X228" s="42" t="s">
        <v>372</v>
      </c>
      <c r="Y228" s="38"/>
      <c r="Z228" s="43"/>
    </row>
    <row r="229" spans="1:26" ht="20.100000000000001" customHeight="1" x14ac:dyDescent="0.25">
      <c r="A229" s="190"/>
      <c r="B229" s="193"/>
      <c r="C229" s="196"/>
      <c r="D229" s="190"/>
      <c r="E229" s="199"/>
      <c r="F229" s="199"/>
      <c r="G229" s="202"/>
      <c r="H229" s="202"/>
      <c r="I229" s="94" t="s">
        <v>602</v>
      </c>
      <c r="J229" s="44" t="s">
        <v>462</v>
      </c>
      <c r="K229" s="43"/>
      <c r="L229" s="43"/>
      <c r="M229" s="205"/>
      <c r="N229" s="43"/>
      <c r="O229" s="43"/>
      <c r="P229" s="43"/>
      <c r="Q229" s="43"/>
      <c r="R229" s="202"/>
      <c r="S229" s="39" t="s">
        <v>249</v>
      </c>
      <c r="T229" s="40" t="s">
        <v>249</v>
      </c>
      <c r="U229" s="70"/>
      <c r="V229" s="41" t="s">
        <v>254</v>
      </c>
      <c r="W229" s="40" t="s">
        <v>254</v>
      </c>
      <c r="X229" s="42" t="s">
        <v>372</v>
      </c>
      <c r="Y229" s="38"/>
      <c r="Z229" s="43"/>
    </row>
    <row r="230" spans="1:26" ht="20.100000000000001" customHeight="1" x14ac:dyDescent="0.25">
      <c r="A230" s="190"/>
      <c r="B230" s="193"/>
      <c r="C230" s="196"/>
      <c r="D230" s="190"/>
      <c r="E230" s="199"/>
      <c r="F230" s="199"/>
      <c r="G230" s="202"/>
      <c r="H230" s="202"/>
      <c r="I230" s="94" t="s">
        <v>603</v>
      </c>
      <c r="J230" s="48" t="s">
        <v>488</v>
      </c>
      <c r="K230" s="43"/>
      <c r="L230" s="43"/>
      <c r="M230" s="205"/>
      <c r="N230" s="43"/>
      <c r="O230" s="43"/>
      <c r="P230" s="43"/>
      <c r="Q230" s="43"/>
      <c r="R230" s="202"/>
      <c r="S230" s="39" t="s">
        <v>249</v>
      </c>
      <c r="T230" s="40" t="s">
        <v>249</v>
      </c>
      <c r="U230" s="70"/>
      <c r="V230" s="41" t="s">
        <v>254</v>
      </c>
      <c r="W230" s="40" t="s">
        <v>254</v>
      </c>
      <c r="X230" s="42" t="s">
        <v>372</v>
      </c>
      <c r="Y230" s="38"/>
      <c r="Z230" s="43"/>
    </row>
    <row r="231" spans="1:26" ht="20.100000000000001" customHeight="1" x14ac:dyDescent="0.25">
      <c r="A231" s="190"/>
      <c r="B231" s="193"/>
      <c r="C231" s="196"/>
      <c r="D231" s="190"/>
      <c r="E231" s="199"/>
      <c r="F231" s="199"/>
      <c r="G231" s="202"/>
      <c r="H231" s="202"/>
      <c r="I231" s="94" t="s">
        <v>503</v>
      </c>
      <c r="J231" s="48" t="s">
        <v>251</v>
      </c>
      <c r="K231" s="43"/>
      <c r="L231" s="43"/>
      <c r="M231" s="205"/>
      <c r="N231" s="43"/>
      <c r="O231" s="43"/>
      <c r="P231" s="43"/>
      <c r="Q231" s="43"/>
      <c r="R231" s="202"/>
      <c r="S231" s="39" t="s">
        <v>249</v>
      </c>
      <c r="T231" s="40" t="s">
        <v>249</v>
      </c>
      <c r="U231" s="70"/>
      <c r="V231" s="41" t="s">
        <v>254</v>
      </c>
      <c r="W231" s="40" t="s">
        <v>254</v>
      </c>
      <c r="X231" s="42" t="s">
        <v>372</v>
      </c>
      <c r="Y231" s="38"/>
      <c r="Z231" s="43"/>
    </row>
    <row r="232" spans="1:26" ht="20.100000000000001" customHeight="1" x14ac:dyDescent="0.25">
      <c r="A232" s="190"/>
      <c r="B232" s="193"/>
      <c r="C232" s="196"/>
      <c r="D232" s="190"/>
      <c r="E232" s="199"/>
      <c r="F232" s="199"/>
      <c r="G232" s="202"/>
      <c r="H232" s="202"/>
      <c r="I232" s="94" t="s">
        <v>604</v>
      </c>
      <c r="J232" s="48" t="s">
        <v>569</v>
      </c>
      <c r="K232" s="43"/>
      <c r="L232" s="43"/>
      <c r="M232" s="205"/>
      <c r="N232" s="43"/>
      <c r="O232" s="43"/>
      <c r="P232" s="43"/>
      <c r="Q232" s="43"/>
      <c r="R232" s="202"/>
      <c r="S232" s="39" t="s">
        <v>249</v>
      </c>
      <c r="T232" s="40" t="s">
        <v>249</v>
      </c>
      <c r="U232" s="70"/>
      <c r="V232" s="41" t="s">
        <v>254</v>
      </c>
      <c r="W232" s="40" t="s">
        <v>254</v>
      </c>
      <c r="X232" s="42" t="s">
        <v>372</v>
      </c>
      <c r="Y232" s="38"/>
      <c r="Z232" s="43"/>
    </row>
    <row r="233" spans="1:26" ht="20.100000000000001" customHeight="1" x14ac:dyDescent="0.25">
      <c r="A233" s="190"/>
      <c r="B233" s="193"/>
      <c r="C233" s="196"/>
      <c r="D233" s="190"/>
      <c r="E233" s="199"/>
      <c r="F233" s="199"/>
      <c r="G233" s="202"/>
      <c r="H233" s="202"/>
      <c r="I233" s="94" t="s">
        <v>338</v>
      </c>
      <c r="J233" s="48" t="s">
        <v>339</v>
      </c>
      <c r="K233" s="43"/>
      <c r="L233" s="43"/>
      <c r="M233" s="205"/>
      <c r="N233" s="43"/>
      <c r="O233" s="43"/>
      <c r="P233" s="43"/>
      <c r="Q233" s="43"/>
      <c r="R233" s="202"/>
      <c r="S233" s="39" t="s">
        <v>249</v>
      </c>
      <c r="T233" s="40" t="s">
        <v>249</v>
      </c>
      <c r="U233" s="70"/>
      <c r="V233" s="41" t="s">
        <v>254</v>
      </c>
      <c r="W233" s="40" t="s">
        <v>254</v>
      </c>
      <c r="X233" s="42" t="s">
        <v>372</v>
      </c>
      <c r="Y233" s="38"/>
      <c r="Z233" s="43"/>
    </row>
    <row r="234" spans="1:26" ht="20.100000000000001" customHeight="1" x14ac:dyDescent="0.25">
      <c r="A234" s="191"/>
      <c r="B234" s="194"/>
      <c r="C234" s="197"/>
      <c r="D234" s="191"/>
      <c r="E234" s="200"/>
      <c r="F234" s="200"/>
      <c r="G234" s="203"/>
      <c r="H234" s="203"/>
      <c r="I234" s="94" t="s">
        <v>605</v>
      </c>
      <c r="J234" s="48" t="s">
        <v>346</v>
      </c>
      <c r="K234" s="43"/>
      <c r="L234" s="43"/>
      <c r="M234" s="206"/>
      <c r="N234" s="43"/>
      <c r="O234" s="43"/>
      <c r="P234" s="43"/>
      <c r="Q234" s="43"/>
      <c r="R234" s="203"/>
      <c r="S234" s="39" t="s">
        <v>249</v>
      </c>
      <c r="T234" s="49" t="s">
        <v>249</v>
      </c>
      <c r="U234" s="48"/>
      <c r="V234" s="50" t="s">
        <v>254</v>
      </c>
      <c r="W234" s="49" t="s">
        <v>254</v>
      </c>
      <c r="X234" s="51" t="s">
        <v>372</v>
      </c>
      <c r="Y234" s="52"/>
      <c r="Z234" s="43"/>
    </row>
    <row r="235" spans="1:26" x14ac:dyDescent="0.25">
      <c r="Q235" s="96"/>
      <c r="R235" s="62"/>
      <c r="Y235" s="98"/>
      <c r="Z235" s="62"/>
    </row>
  </sheetData>
  <autoFilter ref="A7:AD234" xr:uid="{00000000-0009-0000-0000-000002000000}"/>
  <mergeCells count="37">
    <mergeCell ref="H5:H6"/>
    <mergeCell ref="I5:I6"/>
    <mergeCell ref="J5:J6"/>
    <mergeCell ref="K5:K6"/>
    <mergeCell ref="L5:L6"/>
    <mergeCell ref="M39:M65"/>
    <mergeCell ref="R39:R65"/>
    <mergeCell ref="N5:O5"/>
    <mergeCell ref="P5:Q5"/>
    <mergeCell ref="R5:R6"/>
    <mergeCell ref="M5:M6"/>
    <mergeCell ref="G5:G6"/>
    <mergeCell ref="Z39:Z65"/>
    <mergeCell ref="A66:A234"/>
    <mergeCell ref="B66:B234"/>
    <mergeCell ref="C66:C234"/>
    <mergeCell ref="D66:D234"/>
    <mergeCell ref="E66:E234"/>
    <mergeCell ref="F66:F234"/>
    <mergeCell ref="G66:G234"/>
    <mergeCell ref="H66:H234"/>
    <mergeCell ref="M66:M234"/>
    <mergeCell ref="R66:R234"/>
    <mergeCell ref="T5:U5"/>
    <mergeCell ref="A39:A65"/>
    <mergeCell ref="G39:G65"/>
    <mergeCell ref="H39:H65"/>
    <mergeCell ref="D39:D65"/>
    <mergeCell ref="E39:E65"/>
    <mergeCell ref="F39:F65"/>
    <mergeCell ref="E5:E6"/>
    <mergeCell ref="F5:F6"/>
    <mergeCell ref="A5:A6"/>
    <mergeCell ref="B5:B6"/>
    <mergeCell ref="C5:C6"/>
    <mergeCell ref="B39:B65"/>
    <mergeCell ref="C39:C65"/>
  </mergeCells>
  <dataValidations disablePrompts="1" count="1">
    <dataValidation type="list" allowBlank="1" showInputMessage="1" showErrorMessage="1" sqref="Y67:Y234 Y40:Y65" xr:uid="{00000000-0002-0000-0200-000000000000}">
      <formula1>$AD$5:$AD$7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0"/>
  <sheetViews>
    <sheetView topLeftCell="A16" zoomScale="70" zoomScaleNormal="70" zoomScaleSheetLayoutView="90" workbookViewId="0">
      <selection sqref="A1:XFD1"/>
    </sheetView>
  </sheetViews>
  <sheetFormatPr defaultRowHeight="15" x14ac:dyDescent="0.25"/>
  <cols>
    <col min="1" max="1" width="40.7109375" customWidth="1"/>
    <col min="2" max="2" width="125.5703125" customWidth="1"/>
    <col min="3" max="3" width="21.5703125" customWidth="1"/>
  </cols>
  <sheetData>
    <row r="1" spans="1:5" s="112" customFormat="1" ht="24.6" customHeight="1" x14ac:dyDescent="0.25">
      <c r="A1" s="4" t="s">
        <v>0</v>
      </c>
      <c r="B1" s="4" t="s">
        <v>1</v>
      </c>
      <c r="C1"/>
      <c r="D1"/>
      <c r="E1"/>
    </row>
    <row r="2" spans="1:5" x14ac:dyDescent="0.25">
      <c r="A2" s="3"/>
    </row>
    <row r="3" spans="1:5" ht="14.45" customHeight="1" x14ac:dyDescent="0.25">
      <c r="A3" s="4" t="s">
        <v>607</v>
      </c>
    </row>
    <row r="4" spans="1:5" ht="15.75" thickBot="1" x14ac:dyDescent="0.3"/>
    <row r="5" spans="1:5" x14ac:dyDescent="0.25">
      <c r="A5" s="212" t="s">
        <v>608</v>
      </c>
      <c r="B5" s="214" t="s">
        <v>609</v>
      </c>
    </row>
    <row r="6" spans="1:5" x14ac:dyDescent="0.25">
      <c r="A6" s="213"/>
      <c r="B6" s="215"/>
    </row>
    <row r="7" spans="1:5" ht="56.25" customHeight="1" x14ac:dyDescent="0.25">
      <c r="A7" s="141" t="s">
        <v>610</v>
      </c>
      <c r="B7" s="142" t="s">
        <v>606</v>
      </c>
    </row>
    <row r="8" spans="1:5" ht="409.5" customHeight="1" x14ac:dyDescent="0.25">
      <c r="A8" s="218" t="s">
        <v>611</v>
      </c>
      <c r="B8" s="216" t="s">
        <v>612</v>
      </c>
    </row>
    <row r="9" spans="1:5" ht="62.25" customHeight="1" x14ac:dyDescent="0.25">
      <c r="A9" s="218"/>
      <c r="B9" s="216"/>
    </row>
    <row r="10" spans="1:5" ht="204.75" customHeight="1" thickBot="1" x14ac:dyDescent="0.3">
      <c r="A10" s="219"/>
      <c r="B10" s="217"/>
    </row>
  </sheetData>
  <mergeCells count="4">
    <mergeCell ref="A5:A6"/>
    <mergeCell ref="B5:B6"/>
    <mergeCell ref="B8:B10"/>
    <mergeCell ref="A8:A10"/>
  </mergeCells>
  <pageMargins left="0.7" right="0.7" top="0.75" bottom="0.75" header="0.3" footer="0.3"/>
  <pageSetup paperSize="9" scale="17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5"/>
  <sheetViews>
    <sheetView zoomScale="90" zoomScaleNormal="90" workbookViewId="0">
      <selection activeCell="A19" sqref="A19"/>
    </sheetView>
  </sheetViews>
  <sheetFormatPr defaultRowHeight="15" x14ac:dyDescent="0.25"/>
  <cols>
    <col min="1" max="1" width="62.7109375" customWidth="1"/>
    <col min="2" max="2" width="20.42578125" customWidth="1"/>
    <col min="3" max="3" width="21.28515625" customWidth="1"/>
    <col min="4" max="4" width="21" customWidth="1"/>
    <col min="5" max="5" width="19.28515625" customWidth="1"/>
  </cols>
  <sheetData>
    <row r="1" spans="1:5" x14ac:dyDescent="0.25">
      <c r="A1" s="4" t="s">
        <v>0</v>
      </c>
      <c r="B1" s="4" t="s">
        <v>1</v>
      </c>
    </row>
    <row r="2" spans="1:5" x14ac:dyDescent="0.25">
      <c r="A2" s="4"/>
    </row>
    <row r="3" spans="1:5" x14ac:dyDescent="0.25">
      <c r="A3" s="4" t="s">
        <v>613</v>
      </c>
      <c r="B3" s="64"/>
    </row>
    <row r="4" spans="1:5" ht="15.75" thickBot="1" x14ac:dyDescent="0.3"/>
    <row r="5" spans="1:5" ht="15" customHeight="1" x14ac:dyDescent="0.25">
      <c r="A5" s="212" t="s">
        <v>608</v>
      </c>
      <c r="B5" s="220" t="s">
        <v>614</v>
      </c>
      <c r="C5" s="220" t="s">
        <v>615</v>
      </c>
      <c r="D5" s="220" t="s">
        <v>616</v>
      </c>
      <c r="E5" s="214" t="s">
        <v>617</v>
      </c>
    </row>
    <row r="6" spans="1:5" x14ac:dyDescent="0.25">
      <c r="A6" s="213"/>
      <c r="B6" s="221"/>
      <c r="C6" s="221"/>
      <c r="D6" s="221"/>
      <c r="E6" s="215"/>
    </row>
    <row r="7" spans="1:5" x14ac:dyDescent="0.25">
      <c r="A7" s="113">
        <v>1</v>
      </c>
      <c r="B7" s="114">
        <v>2</v>
      </c>
      <c r="C7" s="114">
        <v>3</v>
      </c>
      <c r="D7" s="114">
        <v>4</v>
      </c>
      <c r="E7" s="115">
        <v>5</v>
      </c>
    </row>
    <row r="8" spans="1:5" ht="25.5" x14ac:dyDescent="0.25">
      <c r="A8" s="143" t="s">
        <v>618</v>
      </c>
      <c r="B8" s="116">
        <v>379</v>
      </c>
      <c r="C8" s="116">
        <v>578</v>
      </c>
      <c r="D8" s="117">
        <f>B8/C8</f>
        <v>0.65570934256055369</v>
      </c>
      <c r="E8" s="144"/>
    </row>
    <row r="9" spans="1:5" ht="25.5" x14ac:dyDescent="0.25">
      <c r="A9" s="143" t="s">
        <v>619</v>
      </c>
      <c r="B9" s="116">
        <v>74</v>
      </c>
      <c r="C9" s="116">
        <v>107</v>
      </c>
      <c r="D9" s="117">
        <f>B9/C9</f>
        <v>0.69158878504672894</v>
      </c>
      <c r="E9" s="144"/>
    </row>
    <row r="10" spans="1:5" ht="25.5" x14ac:dyDescent="0.25">
      <c r="A10" s="143" t="s">
        <v>620</v>
      </c>
      <c r="B10" s="118">
        <v>20661</v>
      </c>
      <c r="C10" s="118">
        <v>19702</v>
      </c>
      <c r="D10" s="117">
        <f>B10/C10</f>
        <v>1.0486752613947823</v>
      </c>
      <c r="E10" s="144"/>
    </row>
    <row r="11" spans="1:5" ht="25.5" x14ac:dyDescent="0.25">
      <c r="A11" s="143" t="s">
        <v>621</v>
      </c>
      <c r="B11" s="118">
        <v>7975</v>
      </c>
      <c r="C11" s="118">
        <v>14241</v>
      </c>
      <c r="D11" s="117">
        <f>B11/C11</f>
        <v>0.56000280879151743</v>
      </c>
      <c r="E11" s="144"/>
    </row>
    <row r="12" spans="1:5" x14ac:dyDescent="0.25">
      <c r="A12" s="143" t="s">
        <v>622</v>
      </c>
      <c r="B12" s="118">
        <v>590113</v>
      </c>
      <c r="C12" s="118">
        <v>1289623</v>
      </c>
      <c r="D12" s="117">
        <v>0.46</v>
      </c>
      <c r="E12" s="144"/>
    </row>
    <row r="13" spans="1:5" x14ac:dyDescent="0.25">
      <c r="A13" s="143" t="s">
        <v>623</v>
      </c>
      <c r="B13" s="116">
        <v>48</v>
      </c>
      <c r="C13" s="116">
        <v>107</v>
      </c>
      <c r="D13" s="117">
        <v>0.42</v>
      </c>
      <c r="E13" s="144"/>
    </row>
    <row r="14" spans="1:5" ht="25.5" x14ac:dyDescent="0.25">
      <c r="A14" s="143" t="s">
        <v>624</v>
      </c>
      <c r="B14" s="118">
        <v>20044</v>
      </c>
      <c r="C14" s="118">
        <v>11231</v>
      </c>
      <c r="D14" s="117">
        <f>B14/C14</f>
        <v>1.7847030540468347</v>
      </c>
      <c r="E14" s="144"/>
    </row>
    <row r="15" spans="1:5" ht="26.25" thickBot="1" x14ac:dyDescent="0.3">
      <c r="A15" s="145" t="s">
        <v>625</v>
      </c>
      <c r="B15" s="146">
        <v>1874</v>
      </c>
      <c r="C15" s="147">
        <v>178</v>
      </c>
      <c r="D15" s="148">
        <f>B15/C15</f>
        <v>10.52808988764045</v>
      </c>
      <c r="E15" s="149"/>
    </row>
  </sheetData>
  <mergeCells count="5">
    <mergeCell ref="A5:A6"/>
    <mergeCell ref="B5:B6"/>
    <mergeCell ref="C5:C6"/>
    <mergeCell ref="D5:D6"/>
    <mergeCell ref="E5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3</vt:i4>
      </vt:variant>
    </vt:vector>
  </HeadingPairs>
  <TitlesOfParts>
    <vt:vector size="8" baseType="lpstr">
      <vt:lpstr>SL_alokacja_kontraktacja</vt:lpstr>
      <vt:lpstr>SL_PD</vt:lpstr>
      <vt:lpstr>SL_projekty_COVID</vt:lpstr>
      <vt:lpstr>SL_ewaluacja</vt:lpstr>
      <vt:lpstr>SL_wskaźniki</vt:lpstr>
      <vt:lpstr>SL_alokacja_kontraktacja!Obszar_wydruku</vt:lpstr>
      <vt:lpstr>SL_ewaluacja!Obszar_wydruku</vt:lpstr>
      <vt:lpstr>SL_PD!Obszar_wydruku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Wójcik Rafał</dc:creator>
  <cp:keywords/>
  <dc:description/>
  <cp:lastModifiedBy>Majewska Małgorzata</cp:lastModifiedBy>
  <cp:revision/>
  <cp:lastPrinted>2022-04-20T10:16:04Z</cp:lastPrinted>
  <dcterms:created xsi:type="dcterms:W3CDTF">2017-09-14T07:20:33Z</dcterms:created>
  <dcterms:modified xsi:type="dcterms:W3CDTF">2022-06-09T10:18:12Z</dcterms:modified>
  <cp:category/>
  <cp:contentStatus/>
</cp:coreProperties>
</file>